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FA1F" lockStructure="1"/>
  <bookViews>
    <workbookView xWindow="600" yWindow="48" windowWidth="16608" windowHeight="9432"/>
  </bookViews>
  <sheets>
    <sheet name="Tabelle1" sheetId="1" r:id="rId1"/>
    <sheet name="Tabelle2" sheetId="2" r:id="rId2"/>
    <sheet name="Tabelle3" sheetId="3" r:id="rId3"/>
  </sheets>
  <calcPr calcId="145621"/>
</workbook>
</file>

<file path=xl/calcChain.xml><?xml version="1.0" encoding="utf-8"?>
<calcChain xmlns="http://schemas.openxmlformats.org/spreadsheetml/2006/main">
  <c r="B25" i="1" l="1"/>
  <c r="C25" i="1"/>
  <c r="D25" i="1"/>
  <c r="E25" i="1"/>
  <c r="F25" i="1"/>
  <c r="C8" i="1"/>
  <c r="D8" i="1"/>
  <c r="C11" i="1"/>
  <c r="D11" i="1"/>
  <c r="C10" i="1"/>
  <c r="D10" i="1"/>
  <c r="C9" i="1"/>
  <c r="D9" i="1"/>
  <c r="C7" i="1"/>
  <c r="D7" i="1"/>
  <c r="C6" i="1"/>
  <c r="D6" i="1"/>
  <c r="C5" i="1"/>
  <c r="B12" i="1"/>
  <c r="E27" i="1"/>
  <c r="F27" i="1"/>
  <c r="H27" i="1"/>
  <c r="H28" i="1"/>
  <c r="C12" i="1"/>
  <c r="D5" i="1"/>
  <c r="D12" i="1"/>
  <c r="E12" i="1"/>
  <c r="F12" i="1"/>
  <c r="F26" i="1"/>
  <c r="H26" i="1"/>
</calcChain>
</file>

<file path=xl/comments1.xml><?xml version="1.0" encoding="utf-8"?>
<comments xmlns="http://schemas.openxmlformats.org/spreadsheetml/2006/main">
  <authors>
    <author>Tobias Michel</author>
  </authors>
  <commentList>
    <comment ref="F4" authorId="0">
      <text>
        <r>
          <rPr>
            <i/>
            <sz val="9"/>
            <color indexed="81"/>
            <rFont val="Tahoma"/>
            <family val="2"/>
          </rPr>
          <t>Im TVöD wird nach Entgeltgruppen differenziert!</t>
        </r>
        <r>
          <rPr>
            <sz val="9"/>
            <color indexed="81"/>
            <rFont val="Tahoma"/>
            <family val="2"/>
          </rPr>
          <t xml:space="preserve">
</t>
        </r>
        <r>
          <rPr>
            <b/>
            <sz val="9"/>
            <color indexed="81"/>
            <rFont val="Tahoma"/>
            <family val="2"/>
          </rPr>
          <t>TVöD §20:</t>
        </r>
        <r>
          <rPr>
            <sz val="9"/>
            <color indexed="81"/>
            <rFont val="Tahoma"/>
            <family val="2"/>
          </rPr>
          <t xml:space="preserve"> Die Jahressonderzahlung beträgt bei Beschäftigten, für die die Regelungen des Tarifgebiets West Anwendung finden,
</t>
        </r>
        <r>
          <rPr>
            <b/>
            <sz val="9"/>
            <color indexed="81"/>
            <rFont val="Tahoma"/>
            <family val="2"/>
          </rPr>
          <t xml:space="preserve">  in den Entgeltgruppen 1 bis 8 90 v.H.,
  in den Entgeltgruppen 9 bis 12 80 v.H. und
  in den Entgeltgruppen 13 bis 15 60 v.H.</t>
        </r>
        <r>
          <rPr>
            <sz val="9"/>
            <color indexed="81"/>
            <rFont val="Tahoma"/>
            <family val="2"/>
          </rPr>
          <t xml:space="preserve">
des der/dem Beschäftigten in den Kalendermonaten Juli, August und September durchschnittlich gezahlten monatlichen Entgelts; unberücksichtigt bleiben hierbei das zusätzlich für Überstunden und Mehrarbeit gezahlte Entgelt (mit Ausnahme der im Dienstplan vorgesehenen Überstunden und Mehrarbeit), Leistungszulagen, Leistungs- und Erfolgsprämien.</t>
        </r>
      </text>
    </comment>
    <comment ref="A5" authorId="0">
      <text>
        <r>
          <rPr>
            <b/>
            <sz val="9"/>
            <color indexed="81"/>
            <rFont val="Tahoma"/>
            <family val="2"/>
          </rPr>
          <t>TVöD §20:</t>
        </r>
        <r>
          <rPr>
            <sz val="9"/>
            <color indexed="81"/>
            <rFont val="Tahoma"/>
            <family val="2"/>
          </rPr>
          <t xml:space="preserve"> Die Jahressonderzahlung beträgt bei Beschäftigten, für die die Regelungen des Tarifgebiets West Anwendung finden,
  in den Entgeltgruppen 1 bis 8 90 v.H.,
  in den Entgeltgruppen 9 bis 12 80 v.H. und
  in den Entgeltgruppen 13 bis 15 60 v.H.
des der/dem Beschäftigten </t>
        </r>
        <r>
          <rPr>
            <b/>
            <sz val="9"/>
            <color indexed="10"/>
            <rFont val="Tahoma"/>
            <family val="2"/>
          </rPr>
          <t>in</t>
        </r>
        <r>
          <rPr>
            <sz val="9"/>
            <color indexed="81"/>
            <rFont val="Tahoma"/>
            <family val="2"/>
          </rPr>
          <t xml:space="preserve"> den Kalendermonaten </t>
        </r>
        <r>
          <rPr>
            <b/>
            <sz val="9"/>
            <color indexed="81"/>
            <rFont val="Tahoma"/>
            <family val="2"/>
          </rPr>
          <t>Juli, August und September durchschnittlich gezahlten monatlichen Entgelt</t>
        </r>
        <r>
          <rPr>
            <sz val="9"/>
            <color indexed="81"/>
            <rFont val="Tahoma"/>
            <family val="2"/>
          </rPr>
          <t>s; unberücksichtigt bleiben hierbei das zusätzlich für Überstunden und Mehrarbeit gezahlte Entgelt (mit Ausnahme der im Dienstplan vorgesehenen Überstunden und Mehrarbeit), Leistungszulagen, Leistungs- und Erfolgsprämien.
"Näherliegend ist aber, dass es auf das „</t>
        </r>
        <r>
          <rPr>
            <b/>
            <sz val="9"/>
            <color indexed="10"/>
            <rFont val="Tahoma"/>
            <family val="2"/>
          </rPr>
          <t>für</t>
        </r>
        <r>
          <rPr>
            <sz val="9"/>
            <color indexed="81"/>
            <rFont val="Tahoma"/>
            <family val="2"/>
          </rPr>
          <t>“ die Referenzmonate tatsächlich gezahlte Entgelt ankommen
soll. Bei einem solchen Tarifverständnis fließen für die Referenzmonate geleistete Nachzahlungen in die Berechnung mit ein." (BAG 16.11.2011 – 10 AZR 549/10)</t>
        </r>
      </text>
    </comment>
    <comment ref="G26" authorId="0">
      <text>
        <r>
          <rPr>
            <b/>
            <sz val="9"/>
            <color indexed="81"/>
            <rFont val="Tahoma"/>
            <family val="2"/>
          </rPr>
          <t>TVöD §20:</t>
        </r>
        <r>
          <rPr>
            <sz val="9"/>
            <color indexed="81"/>
            <rFont val="Tahoma"/>
            <family val="2"/>
          </rPr>
          <t xml:space="preserve"> (5) Die Jahressonderzahlung wird mit dem Tabellenentgelt für November ausgezahlt.
Ein Teilbetrag der Jahressonderzahlung kann zu einem früheren Zeitpunkt
ausgezahlt werden.</t>
        </r>
      </text>
    </comment>
    <comment ref="A27" authorId="0">
      <text>
        <r>
          <rPr>
            <i/>
            <u/>
            <sz val="9"/>
            <color indexed="81"/>
            <rFont val="Tahoma"/>
            <family val="2"/>
          </rPr>
          <t>Überplanungen gehen in das Weihnachtsgeld mit ein!</t>
        </r>
        <r>
          <rPr>
            <sz val="9"/>
            <color indexed="81"/>
            <rFont val="Tahoma"/>
            <family val="2"/>
          </rPr>
          <t xml:space="preserve">
</t>
        </r>
        <r>
          <rPr>
            <b/>
            <sz val="9"/>
            <color indexed="81"/>
            <rFont val="Tahoma"/>
            <family val="2"/>
          </rPr>
          <t xml:space="preserve">TVöD §20: </t>
        </r>
        <r>
          <rPr>
            <sz val="9"/>
            <color indexed="81"/>
            <rFont val="Tahoma"/>
            <family val="2"/>
          </rPr>
          <t>Die Jahressonderzahlung beträgt bei Beschäftigten, für die die Regelungen des Tarifgebiets West Anwendung finden,
  in den Entgeltgruppen 1 bis 8 90 v.H.,
  in den Entgeltgruppen 9 bis 12 80 v.H. und
  in den Entgeltgruppen 13 bis 15 60 v.H.
des der/dem Beschäftigten in den Kalendermonaten Juli, August und September durchschnittlich gezahlten monatlichen Entgelts; unberücksichtigt bleiben hierbei das zusätzlich für Überstunden und Mehrarbeit gezahlte Entgelt (</t>
        </r>
        <r>
          <rPr>
            <b/>
            <sz val="9"/>
            <color indexed="81"/>
            <rFont val="Tahoma"/>
            <family val="2"/>
          </rPr>
          <t>mit Ausnahme der im Dienstplan vorgesehenen Überstunden und Mehrarbeit</t>
        </r>
        <r>
          <rPr>
            <sz val="9"/>
            <color indexed="81"/>
            <rFont val="Tahoma"/>
            <family val="2"/>
          </rPr>
          <t>), Leistungszulagen, Leistungs- und Erfolgsprämien.</t>
        </r>
      </text>
    </comment>
    <comment ref="H28" authorId="0">
      <text>
        <r>
          <rPr>
            <sz val="9"/>
            <color indexed="81"/>
            <rFont val="Tahoma"/>
            <family val="2"/>
          </rPr>
          <t xml:space="preserve">War mit dem Novemberentgelt fällig. Bis Ende Mai schriftlich geltend machen!
§37 Ausschlussfrist
(1) 1Ansprüche aus dem Arbeitsverhältnis verfallen, wenn sie nicht innerhalb einer Ausschlussfrist von sechs Monaten nach Fälligkeit von der/dem Beschäftigten oder vom Arbeitgeber schriftlich geltend gemacht werden. </t>
        </r>
      </text>
    </comment>
  </commentList>
</comments>
</file>

<file path=xl/sharedStrings.xml><?xml version="1.0" encoding="utf-8"?>
<sst xmlns="http://schemas.openxmlformats.org/spreadsheetml/2006/main" count="18" uniqueCount="18">
  <si>
    <t>Juli</t>
  </si>
  <si>
    <t>August</t>
  </si>
  <si>
    <t>September</t>
  </si>
  <si>
    <t>Jahressonderzahlung</t>
  </si>
  <si>
    <t>Schnitt</t>
  </si>
  <si>
    <t>Summe</t>
  </si>
  <si>
    <t>gezahlt</t>
  </si>
  <si>
    <t>Differenz</t>
  </si>
  <si>
    <t>§20 (2)</t>
  </si>
  <si>
    <t>November</t>
  </si>
  <si>
    <t>im Plan vorgesehene</t>
  </si>
  <si>
    <t>Mehrarbeit /Ü-Stunden:</t>
  </si>
  <si>
    <t>Kennwort: verdi</t>
  </si>
  <si>
    <t>ständige Entgeltbestandteile: Tabellenentgelt, Pflegezulagen, §52 BTK, Schichtzulagen, Kontoführung</t>
  </si>
  <si>
    <t>www.tvoed.schichtplanfibel.de</t>
  </si>
  <si>
    <t>Grundlage: Entgeltnachweise Juli, August, September,Oktober, November; §20 TVöD</t>
  </si>
  <si>
    <t xml:space="preserve">unständige Entgeltbestandteile: Zuschläge, Zulagen, auch Entgeltfortzahlung Urlaub und Krankheit! </t>
  </si>
  <si>
    <t>Nicht gezahlte Ansprüche Entgeltfortzahlung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</si>
</sst>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8" x14ac:knownFonts="1">
    <font>
      <sz val="10"/>
      <color theme="1"/>
      <name val="Verdana"/>
      <family val="2"/>
    </font>
    <font>
      <sz val="9"/>
      <color indexed="81"/>
      <name val="Tahoma"/>
      <family val="2"/>
    </font>
    <font>
      <sz val="9"/>
      <color indexed="81"/>
      <name val="Tahoma"/>
      <family val="2"/>
    </font>
    <font>
      <b/>
      <sz val="9"/>
      <color indexed="81"/>
      <name val="Tahoma"/>
      <family val="2"/>
    </font>
    <font>
      <i/>
      <sz val="9"/>
      <color indexed="81"/>
      <name val="Tahoma"/>
      <family val="2"/>
    </font>
    <font>
      <b/>
      <sz val="9"/>
      <color indexed="10"/>
      <name val="Tahoma"/>
      <family val="2"/>
    </font>
    <font>
      <i/>
      <u/>
      <sz val="9"/>
      <color indexed="81"/>
      <name val="Tahoma"/>
      <family val="2"/>
    </font>
    <font>
      <sz val="10"/>
      <color theme="1"/>
      <name val="Verdana"/>
      <family val="2"/>
    </font>
    <font>
      <u/>
      <sz val="10"/>
      <color theme="10"/>
      <name val="Verdana"/>
      <family val="2"/>
    </font>
    <font>
      <b/>
      <sz val="10"/>
      <color theme="1"/>
      <name val="Verdana"/>
      <family val="2"/>
    </font>
    <font>
      <sz val="12"/>
      <color theme="1"/>
      <name val="Times New Roman"/>
      <family val="1"/>
    </font>
    <font>
      <sz val="9"/>
      <color theme="1"/>
      <name val="Times New Roman"/>
      <family val="1"/>
    </font>
    <font>
      <b/>
      <sz val="10"/>
      <color theme="1"/>
      <name val="Times New Roman"/>
      <family val="1"/>
    </font>
    <font>
      <sz val="10"/>
      <color theme="1"/>
      <name val="Times New Roman"/>
      <family val="1"/>
    </font>
    <font>
      <u/>
      <sz val="10"/>
      <color theme="10"/>
      <name val="Times New Roman"/>
      <family val="1"/>
    </font>
    <font>
      <sz val="10"/>
      <color rgb="FFFF0000"/>
      <name val="Times New Roman"/>
      <family val="1"/>
    </font>
    <font>
      <b/>
      <sz val="12"/>
      <color theme="1"/>
      <name val="Times New Roman"/>
      <family val="1"/>
    </font>
    <font>
      <sz val="8"/>
      <color theme="1"/>
      <name val="Times New Roman"/>
      <family val="1"/>
    </font>
  </fonts>
  <fills count="5">
    <fill>
      <patternFill patternType="none"/>
    </fill>
    <fill>
      <patternFill patternType="gray125"/>
    </fill>
    <fill>
      <patternFill patternType="solid">
        <fgColor rgb="FFFFFFCC"/>
        <bgColor indexed="64"/>
      </patternFill>
    </fill>
    <fill>
      <patternFill patternType="solid">
        <fgColor rgb="FFE7F68A"/>
        <bgColor indexed="64"/>
      </patternFill>
    </fill>
    <fill>
      <patternFill patternType="solid">
        <fgColor rgb="FFF5ED8B"/>
        <bgColor indexed="64"/>
      </patternFill>
    </fill>
  </fills>
  <borders count="1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0" fontId="8" fillId="0" borderId="0" applyNumberFormat="0" applyFill="0" applyBorder="0" applyAlignment="0" applyProtection="0"/>
    <xf numFmtId="44" fontId="7" fillId="0" borderId="0" applyFont="0" applyFill="0" applyBorder="0" applyAlignment="0" applyProtection="0"/>
  </cellStyleXfs>
  <cellXfs count="56">
    <xf numFmtId="0" fontId="0" fillId="0" borderId="0" xfId="0"/>
    <xf numFmtId="44" fontId="7" fillId="0" borderId="0" xfId="2" applyFont="1"/>
    <xf numFmtId="0" fontId="9" fillId="0" borderId="0" xfId="0" applyFont="1"/>
    <xf numFmtId="0" fontId="10" fillId="0" borderId="0" xfId="0" applyFont="1" applyAlignment="1">
      <alignment vertical="center"/>
    </xf>
    <xf numFmtId="49" fontId="10" fillId="0" borderId="0" xfId="0" applyNumberFormat="1" applyFont="1" applyAlignment="1">
      <alignment vertical="center" wrapText="1"/>
    </xf>
    <xf numFmtId="49" fontId="0" fillId="0" borderId="0" xfId="0" applyNumberFormat="1" applyAlignment="1">
      <alignment wrapText="1"/>
    </xf>
    <xf numFmtId="0" fontId="0" fillId="0" borderId="0" xfId="0" applyAlignment="1">
      <alignment wrapText="1"/>
    </xf>
    <xf numFmtId="44" fontId="7" fillId="0" borderId="0" xfId="2" applyFont="1" applyAlignment="1">
      <alignment wrapText="1"/>
    </xf>
    <xf numFmtId="0" fontId="10" fillId="0" borderId="0" xfId="0" applyFont="1" applyAlignment="1">
      <alignment vertical="center" wrapText="1"/>
    </xf>
    <xf numFmtId="0" fontId="11" fillId="2" borderId="0" xfId="0" applyFont="1" applyFill="1" applyAlignment="1">
      <alignment horizontal="right"/>
    </xf>
    <xf numFmtId="44" fontId="11" fillId="2" borderId="0" xfId="2" applyFont="1" applyFill="1" applyAlignment="1">
      <alignment horizontal="right"/>
    </xf>
    <xf numFmtId="0" fontId="12" fillId="0" borderId="0" xfId="0" applyFont="1"/>
    <xf numFmtId="0" fontId="13" fillId="0" borderId="0" xfId="0" applyFont="1"/>
    <xf numFmtId="0" fontId="14" fillId="0" borderId="0" xfId="1" applyFont="1"/>
    <xf numFmtId="0" fontId="13" fillId="2" borderId="0" xfId="0" applyFont="1" applyFill="1"/>
    <xf numFmtId="0" fontId="13" fillId="2" borderId="0" xfId="0" applyFont="1" applyFill="1" applyAlignment="1">
      <alignment horizontal="center"/>
    </xf>
    <xf numFmtId="0" fontId="15" fillId="2" borderId="0" xfId="0" applyFont="1" applyFill="1" applyAlignment="1">
      <alignment horizontal="center"/>
    </xf>
    <xf numFmtId="0" fontId="13" fillId="2" borderId="0" xfId="0" applyFont="1" applyFill="1" applyAlignment="1">
      <alignment horizontal="right"/>
    </xf>
    <xf numFmtId="9" fontId="13" fillId="3" borderId="0" xfId="0" applyNumberFormat="1" applyFont="1" applyFill="1" applyAlignment="1" applyProtection="1">
      <alignment horizontal="center"/>
      <protection locked="0"/>
    </xf>
    <xf numFmtId="44" fontId="13" fillId="3" borderId="1" xfId="2" applyFont="1" applyFill="1" applyBorder="1" applyProtection="1">
      <protection locked="0"/>
    </xf>
    <xf numFmtId="44" fontId="13" fillId="4" borderId="1" xfId="2" applyFont="1" applyFill="1" applyBorder="1" applyProtection="1">
      <protection locked="0"/>
    </xf>
    <xf numFmtId="44" fontId="13" fillId="2" borderId="2" xfId="2" applyFont="1" applyFill="1" applyBorder="1" applyProtection="1"/>
    <xf numFmtId="44" fontId="13" fillId="2" borderId="1" xfId="2" applyFont="1" applyFill="1" applyBorder="1" applyProtection="1"/>
    <xf numFmtId="0" fontId="13" fillId="2" borderId="2" xfId="0" applyFont="1" applyFill="1" applyBorder="1"/>
    <xf numFmtId="0" fontId="13" fillId="2" borderId="1" xfId="0" applyFont="1" applyFill="1" applyBorder="1"/>
    <xf numFmtId="44" fontId="13" fillId="3" borderId="3" xfId="2" applyFont="1" applyFill="1" applyBorder="1" applyProtection="1">
      <protection locked="0"/>
    </xf>
    <xf numFmtId="44" fontId="13" fillId="4" borderId="3" xfId="2" applyFont="1" applyFill="1" applyBorder="1" applyProtection="1">
      <protection locked="0"/>
    </xf>
    <xf numFmtId="44" fontId="13" fillId="2" borderId="4" xfId="2" applyFont="1" applyFill="1" applyBorder="1" applyProtection="1"/>
    <xf numFmtId="44" fontId="13" fillId="2" borderId="3" xfId="2" applyFont="1" applyFill="1" applyBorder="1" applyProtection="1"/>
    <xf numFmtId="0" fontId="13" fillId="2" borderId="0" xfId="0" applyFont="1" applyFill="1" applyBorder="1"/>
    <xf numFmtId="0" fontId="13" fillId="2" borderId="3" xfId="0" applyFont="1" applyFill="1" applyBorder="1"/>
    <xf numFmtId="44" fontId="13" fillId="3" borderId="5" xfId="2" applyFont="1" applyFill="1" applyBorder="1" applyProtection="1">
      <protection locked="0"/>
    </xf>
    <xf numFmtId="44" fontId="13" fillId="4" borderId="5" xfId="2" applyFont="1" applyFill="1" applyBorder="1" applyProtection="1">
      <protection locked="0"/>
    </xf>
    <xf numFmtId="44" fontId="13" fillId="2" borderId="5" xfId="2" applyFont="1" applyFill="1" applyBorder="1" applyProtection="1"/>
    <xf numFmtId="44" fontId="13" fillId="2" borderId="0" xfId="2" applyFont="1" applyFill="1" applyBorder="1"/>
    <xf numFmtId="44" fontId="13" fillId="2" borderId="0" xfId="2" applyFont="1" applyFill="1" applyProtection="1"/>
    <xf numFmtId="0" fontId="13" fillId="3" borderId="3" xfId="0" applyFont="1" applyFill="1" applyBorder="1" applyProtection="1">
      <protection locked="0"/>
    </xf>
    <xf numFmtId="44" fontId="13" fillId="2" borderId="6" xfId="2" applyFont="1" applyFill="1" applyBorder="1"/>
    <xf numFmtId="44" fontId="13" fillId="2" borderId="0" xfId="2" applyFont="1" applyFill="1"/>
    <xf numFmtId="44" fontId="13" fillId="3" borderId="6" xfId="2" applyFont="1" applyFill="1" applyBorder="1" applyProtection="1">
      <protection locked="0"/>
    </xf>
    <xf numFmtId="44" fontId="13" fillId="2" borderId="3" xfId="0" applyNumberFormat="1" applyFont="1" applyFill="1" applyBorder="1"/>
    <xf numFmtId="44" fontId="13" fillId="3" borderId="7" xfId="2" applyFont="1" applyFill="1" applyBorder="1" applyProtection="1">
      <protection locked="0"/>
    </xf>
    <xf numFmtId="44" fontId="13" fillId="3" borderId="8" xfId="2" applyFont="1" applyFill="1" applyBorder="1" applyProtection="1">
      <protection locked="0"/>
    </xf>
    <xf numFmtId="44" fontId="13" fillId="2" borderId="5" xfId="0" applyNumberFormat="1" applyFont="1" applyFill="1" applyBorder="1"/>
    <xf numFmtId="44" fontId="13" fillId="2" borderId="0" xfId="0" applyNumberFormat="1" applyFont="1" applyFill="1"/>
    <xf numFmtId="44" fontId="16" fillId="2" borderId="9" xfId="0" applyNumberFormat="1" applyFont="1" applyFill="1" applyBorder="1"/>
    <xf numFmtId="44" fontId="13" fillId="0" borderId="0" xfId="2" applyFont="1"/>
    <xf numFmtId="9" fontId="13" fillId="0" borderId="0" xfId="0" applyNumberFormat="1" applyFont="1"/>
    <xf numFmtId="44" fontId="13" fillId="0" borderId="0" xfId="0" applyNumberFormat="1" applyFont="1"/>
    <xf numFmtId="0" fontId="17" fillId="2" borderId="0" xfId="0" applyFont="1" applyFill="1" applyBorder="1" applyAlignment="1">
      <alignment horizontal="right" vertical="top" wrapText="1"/>
    </xf>
    <xf numFmtId="0" fontId="13" fillId="0" borderId="0" xfId="0" applyFont="1" applyBorder="1" applyAlignment="1">
      <alignment vertical="top"/>
    </xf>
    <xf numFmtId="0" fontId="13" fillId="0" borderId="4" xfId="0" applyFont="1" applyBorder="1" applyAlignment="1">
      <alignment vertical="top"/>
    </xf>
    <xf numFmtId="0" fontId="17" fillId="2" borderId="0" xfId="0" applyFont="1" applyFill="1" applyBorder="1" applyAlignment="1">
      <alignment horizontal="right" wrapText="1"/>
    </xf>
    <xf numFmtId="0" fontId="13" fillId="0" borderId="0" xfId="0" applyFont="1" applyBorder="1" applyAlignment="1">
      <alignment horizontal="right" wrapText="1"/>
    </xf>
    <xf numFmtId="0" fontId="17" fillId="2" borderId="4" xfId="0" applyFont="1" applyFill="1" applyBorder="1" applyAlignment="1">
      <alignment horizontal="right" vertical="top" wrapText="1"/>
    </xf>
    <xf numFmtId="0" fontId="13" fillId="0" borderId="4" xfId="0" applyFont="1" applyBorder="1" applyAlignment="1">
      <alignment horizontal="right" wrapText="1"/>
    </xf>
  </cellXfs>
  <cellStyles count="3">
    <cellStyle name="Hyperlink" xfId="1" builtinId="8"/>
    <cellStyle name="Standard" xfId="0" builtinId="0"/>
    <cellStyle name="Währung"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7620</xdr:colOff>
      <xdr:row>24</xdr:row>
      <xdr:rowOff>30480</xdr:rowOff>
    </xdr:from>
    <xdr:to>
      <xdr:col>4</xdr:col>
      <xdr:colOff>129540</xdr:colOff>
      <xdr:row>24</xdr:row>
      <xdr:rowOff>152400</xdr:rowOff>
    </xdr:to>
    <xdr:sp macro="" textlink="">
      <xdr:nvSpPr>
        <xdr:cNvPr id="2" name="Pfeil nach rechts 1"/>
        <xdr:cNvSpPr/>
      </xdr:nvSpPr>
      <xdr:spPr>
        <a:xfrm>
          <a:off x="3886200" y="3398520"/>
          <a:ext cx="121920" cy="12192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4</xdr:col>
      <xdr:colOff>0</xdr:colOff>
      <xdr:row>11</xdr:row>
      <xdr:rowOff>22860</xdr:rowOff>
    </xdr:from>
    <xdr:to>
      <xdr:col>4</xdr:col>
      <xdr:colOff>121920</xdr:colOff>
      <xdr:row>11</xdr:row>
      <xdr:rowOff>144780</xdr:rowOff>
    </xdr:to>
    <xdr:sp macro="" textlink="">
      <xdr:nvSpPr>
        <xdr:cNvPr id="3" name="Pfeil nach rechts 2"/>
        <xdr:cNvSpPr/>
      </xdr:nvSpPr>
      <xdr:spPr>
        <a:xfrm>
          <a:off x="3878580" y="1783080"/>
          <a:ext cx="121920" cy="12192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4</xdr:col>
      <xdr:colOff>0</xdr:colOff>
      <xdr:row>26</xdr:row>
      <xdr:rowOff>15240</xdr:rowOff>
    </xdr:from>
    <xdr:to>
      <xdr:col>4</xdr:col>
      <xdr:colOff>121920</xdr:colOff>
      <xdr:row>26</xdr:row>
      <xdr:rowOff>137160</xdr:rowOff>
    </xdr:to>
    <xdr:sp macro="" textlink="">
      <xdr:nvSpPr>
        <xdr:cNvPr id="4" name="Pfeil nach rechts 3"/>
        <xdr:cNvSpPr/>
      </xdr:nvSpPr>
      <xdr:spPr>
        <a:xfrm>
          <a:off x="4206240" y="3718560"/>
          <a:ext cx="121920" cy="12192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voed.schichtplanfibel.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1"/>
  <sheetViews>
    <sheetView tabSelected="1" workbookViewId="0">
      <selection activeCell="B5" sqref="B5"/>
    </sheetView>
  </sheetViews>
  <sheetFormatPr baseColWidth="10" defaultRowHeight="12.6" x14ac:dyDescent="0.2"/>
  <cols>
    <col min="1" max="1" width="13.453125" customWidth="1"/>
    <col min="2" max="2" width="11.54296875" customWidth="1"/>
    <col min="3" max="3" width="12.26953125" customWidth="1"/>
    <col min="4" max="4" width="11.26953125" customWidth="1"/>
    <col min="5" max="5" width="11.1796875" customWidth="1"/>
    <col min="6" max="6" width="11.7265625" customWidth="1"/>
    <col min="7" max="7" width="11" customWidth="1"/>
    <col min="8" max="8" width="12.36328125" customWidth="1"/>
  </cols>
  <sheetData>
    <row r="1" spans="1:8" s="2" customFormat="1" ht="13.2" x14ac:dyDescent="0.25">
      <c r="A1" s="11" t="s">
        <v>3</v>
      </c>
      <c r="B1" s="11"/>
      <c r="C1" s="11"/>
      <c r="D1" s="12" t="s">
        <v>12</v>
      </c>
      <c r="E1" s="11"/>
      <c r="F1" s="13" t="s">
        <v>14</v>
      </c>
      <c r="G1" s="11"/>
      <c r="H1" s="11"/>
    </row>
    <row r="2" spans="1:8" ht="13.2" x14ac:dyDescent="0.25">
      <c r="A2" s="12" t="s">
        <v>15</v>
      </c>
      <c r="B2" s="12"/>
      <c r="C2" s="12"/>
      <c r="D2" s="12"/>
      <c r="E2" s="12"/>
      <c r="F2" s="12"/>
      <c r="G2" s="12"/>
      <c r="H2" s="12"/>
    </row>
    <row r="3" spans="1:8" ht="13.2" x14ac:dyDescent="0.25">
      <c r="A3" s="14"/>
      <c r="B3" s="15"/>
      <c r="C3" s="15"/>
      <c r="D3" s="15"/>
      <c r="E3" s="14"/>
      <c r="F3" s="16" t="s">
        <v>8</v>
      </c>
      <c r="G3" s="15" t="s">
        <v>9</v>
      </c>
      <c r="H3" s="14"/>
    </row>
    <row r="4" spans="1:8" ht="13.2" x14ac:dyDescent="0.25">
      <c r="A4" s="17"/>
      <c r="B4" s="15" t="s">
        <v>0</v>
      </c>
      <c r="C4" s="15" t="s">
        <v>1</v>
      </c>
      <c r="D4" s="15" t="s">
        <v>2</v>
      </c>
      <c r="E4" s="15" t="s">
        <v>4</v>
      </c>
      <c r="F4" s="18">
        <v>0.9</v>
      </c>
      <c r="G4" s="15" t="s">
        <v>6</v>
      </c>
      <c r="H4" s="15" t="s">
        <v>7</v>
      </c>
    </row>
    <row r="5" spans="1:8" ht="13.2" x14ac:dyDescent="0.25">
      <c r="A5" s="49" t="s">
        <v>13</v>
      </c>
      <c r="B5" s="19">
        <v>2761.46</v>
      </c>
      <c r="C5" s="20">
        <f>$B5</f>
        <v>2761.46</v>
      </c>
      <c r="D5" s="20">
        <f>$C5</f>
        <v>2761.46</v>
      </c>
      <c r="E5" s="21"/>
      <c r="F5" s="22"/>
      <c r="G5" s="23"/>
      <c r="H5" s="24"/>
    </row>
    <row r="6" spans="1:8" ht="13.2" x14ac:dyDescent="0.25">
      <c r="A6" s="50"/>
      <c r="B6" s="25"/>
      <c r="C6" s="26">
        <f t="shared" ref="C6:C11" si="0">$B6</f>
        <v>0</v>
      </c>
      <c r="D6" s="26">
        <f t="shared" ref="D6:D11" si="1">$C6</f>
        <v>0</v>
      </c>
      <c r="E6" s="27"/>
      <c r="F6" s="28"/>
      <c r="G6" s="29"/>
      <c r="H6" s="30"/>
    </row>
    <row r="7" spans="1:8" ht="13.2" x14ac:dyDescent="0.25">
      <c r="A7" s="50"/>
      <c r="B7" s="25">
        <v>92.04</v>
      </c>
      <c r="C7" s="26">
        <f t="shared" si="0"/>
        <v>92.04</v>
      </c>
      <c r="D7" s="26">
        <f t="shared" si="1"/>
        <v>92.04</v>
      </c>
      <c r="E7" s="27"/>
      <c r="F7" s="28"/>
      <c r="G7" s="29"/>
      <c r="H7" s="30"/>
    </row>
    <row r="8" spans="1:8" ht="13.2" x14ac:dyDescent="0.25">
      <c r="A8" s="50"/>
      <c r="B8" s="25">
        <v>25</v>
      </c>
      <c r="C8" s="26">
        <f>$B8</f>
        <v>25</v>
      </c>
      <c r="D8" s="26">
        <f t="shared" si="1"/>
        <v>25</v>
      </c>
      <c r="E8" s="27"/>
      <c r="F8" s="28"/>
      <c r="G8" s="29"/>
      <c r="H8" s="30"/>
    </row>
    <row r="9" spans="1:8" ht="13.2" x14ac:dyDescent="0.25">
      <c r="A9" s="50"/>
      <c r="B9" s="25"/>
      <c r="C9" s="26">
        <f t="shared" si="0"/>
        <v>0</v>
      </c>
      <c r="D9" s="26">
        <f t="shared" si="1"/>
        <v>0</v>
      </c>
      <c r="E9" s="27"/>
      <c r="F9" s="28"/>
      <c r="G9" s="29"/>
      <c r="H9" s="30"/>
    </row>
    <row r="10" spans="1:8" ht="13.2" x14ac:dyDescent="0.25">
      <c r="A10" s="50"/>
      <c r="B10" s="25">
        <v>105</v>
      </c>
      <c r="C10" s="26">
        <f t="shared" si="0"/>
        <v>105</v>
      </c>
      <c r="D10" s="26">
        <f t="shared" si="1"/>
        <v>105</v>
      </c>
      <c r="E10" s="27"/>
      <c r="F10" s="28"/>
      <c r="G10" s="29"/>
      <c r="H10" s="30"/>
    </row>
    <row r="11" spans="1:8" ht="13.2" x14ac:dyDescent="0.25">
      <c r="A11" s="50"/>
      <c r="B11" s="31"/>
      <c r="C11" s="32">
        <f t="shared" si="0"/>
        <v>0</v>
      </c>
      <c r="D11" s="32">
        <f t="shared" si="1"/>
        <v>0</v>
      </c>
      <c r="E11" s="27"/>
      <c r="F11" s="28"/>
      <c r="G11" s="29"/>
      <c r="H11" s="30"/>
    </row>
    <row r="12" spans="1:8" ht="13.2" x14ac:dyDescent="0.25">
      <c r="A12" s="51"/>
      <c r="B12" s="33">
        <f>SUM(B5:B11)</f>
        <v>2983.5</v>
      </c>
      <c r="C12" s="33">
        <f>SUM(C5:C11)</f>
        <v>2983.5</v>
      </c>
      <c r="D12" s="33">
        <f>SUM(D5:D11)</f>
        <v>2983.5</v>
      </c>
      <c r="E12" s="28">
        <f>(B12+C12+D12) /3</f>
        <v>2983.5</v>
      </c>
      <c r="F12" s="28">
        <f>E12 *F4</f>
        <v>2685.15</v>
      </c>
      <c r="G12" s="29"/>
      <c r="H12" s="30"/>
    </row>
    <row r="13" spans="1:8" ht="13.2" x14ac:dyDescent="0.25">
      <c r="A13" s="14"/>
      <c r="B13" s="34"/>
      <c r="C13" s="34"/>
      <c r="D13" s="34"/>
      <c r="E13" s="35"/>
      <c r="F13" s="28"/>
      <c r="G13" s="29"/>
      <c r="H13" s="30"/>
    </row>
    <row r="14" spans="1:8" ht="12.6" customHeight="1" x14ac:dyDescent="0.25">
      <c r="A14" s="54" t="s">
        <v>16</v>
      </c>
      <c r="B14" s="19">
        <v>5.92</v>
      </c>
      <c r="C14" s="19">
        <v>2.48</v>
      </c>
      <c r="D14" s="19">
        <v>8.9</v>
      </c>
      <c r="E14" s="35"/>
      <c r="F14" s="28"/>
      <c r="G14" s="29"/>
      <c r="H14" s="30"/>
    </row>
    <row r="15" spans="1:8" ht="13.2" x14ac:dyDescent="0.25">
      <c r="A15" s="55"/>
      <c r="B15" s="25">
        <v>67.98</v>
      </c>
      <c r="C15" s="25">
        <v>17.64</v>
      </c>
      <c r="D15" s="25">
        <v>2.42</v>
      </c>
      <c r="E15" s="35"/>
      <c r="F15" s="28"/>
      <c r="G15" s="29"/>
      <c r="H15" s="30"/>
    </row>
    <row r="16" spans="1:8" ht="13.2" x14ac:dyDescent="0.25">
      <c r="A16" s="55"/>
      <c r="B16" s="25">
        <v>64.22</v>
      </c>
      <c r="C16" s="25">
        <v>167.58</v>
      </c>
      <c r="D16" s="25">
        <v>72.900000000000006</v>
      </c>
      <c r="E16" s="35"/>
      <c r="F16" s="28"/>
      <c r="G16" s="29"/>
      <c r="H16" s="30"/>
    </row>
    <row r="17" spans="1:8" ht="13.2" x14ac:dyDescent="0.25">
      <c r="A17" s="55"/>
      <c r="B17" s="25">
        <v>98.8</v>
      </c>
      <c r="C17" s="25"/>
      <c r="D17" s="25"/>
      <c r="E17" s="35"/>
      <c r="F17" s="28"/>
      <c r="G17" s="29"/>
      <c r="H17" s="30"/>
    </row>
    <row r="18" spans="1:8" ht="13.2" x14ac:dyDescent="0.25">
      <c r="A18" s="55"/>
      <c r="B18" s="25"/>
      <c r="C18" s="25"/>
      <c r="D18" s="25"/>
      <c r="E18" s="35"/>
      <c r="F18" s="28"/>
      <c r="G18" s="29"/>
      <c r="H18" s="30"/>
    </row>
    <row r="19" spans="1:8" ht="13.2" x14ac:dyDescent="0.25">
      <c r="A19" s="55"/>
      <c r="B19" s="25"/>
      <c r="C19" s="25"/>
      <c r="D19" s="25"/>
      <c r="E19" s="35"/>
      <c r="F19" s="28"/>
      <c r="G19" s="29"/>
      <c r="H19" s="30"/>
    </row>
    <row r="20" spans="1:8" ht="13.2" x14ac:dyDescent="0.25">
      <c r="A20" s="52" t="s">
        <v>17</v>
      </c>
      <c r="B20" s="25"/>
      <c r="C20" s="25"/>
      <c r="D20" s="25"/>
      <c r="E20" s="35"/>
      <c r="F20" s="28"/>
      <c r="G20" s="29"/>
      <c r="H20" s="30"/>
    </row>
    <row r="21" spans="1:8" ht="13.2" customHeight="1" x14ac:dyDescent="0.25">
      <c r="A21" s="53"/>
      <c r="B21" s="31"/>
      <c r="C21" s="31">
        <v>89.03</v>
      </c>
      <c r="D21" s="31">
        <v>53.98</v>
      </c>
      <c r="E21" s="35"/>
      <c r="F21" s="28"/>
      <c r="G21" s="29"/>
      <c r="H21" s="30"/>
    </row>
    <row r="22" spans="1:8" ht="13.2" hidden="1" x14ac:dyDescent="0.25">
      <c r="A22" s="17"/>
      <c r="B22" s="25"/>
      <c r="C22" s="36"/>
      <c r="D22" s="25"/>
      <c r="E22" s="35"/>
      <c r="F22" s="28"/>
      <c r="G22" s="29"/>
      <c r="H22" s="30"/>
    </row>
    <row r="23" spans="1:8" ht="13.2" hidden="1" x14ac:dyDescent="0.25">
      <c r="A23" s="17"/>
      <c r="B23" s="25"/>
      <c r="C23" s="25"/>
      <c r="D23" s="25"/>
      <c r="E23" s="35"/>
      <c r="F23" s="28"/>
      <c r="G23" s="29"/>
      <c r="H23" s="30"/>
    </row>
    <row r="24" spans="1:8" ht="13.2" hidden="1" x14ac:dyDescent="0.25">
      <c r="A24" s="17"/>
      <c r="B24" s="31"/>
      <c r="C24" s="31"/>
      <c r="D24" s="31"/>
      <c r="E24" s="35"/>
      <c r="F24" s="28"/>
      <c r="G24" s="29"/>
      <c r="H24" s="30"/>
    </row>
    <row r="25" spans="1:8" ht="13.2" x14ac:dyDescent="0.25">
      <c r="A25" s="9" t="s">
        <v>5</v>
      </c>
      <c r="B25" s="37">
        <f>SUM(B14:B24)</f>
        <v>236.92000000000002</v>
      </c>
      <c r="C25" s="37">
        <f>SUM(C14:C24)</f>
        <v>276.73</v>
      </c>
      <c r="D25" s="37">
        <f>SUM(D14:D24)</f>
        <v>138.19999999999999</v>
      </c>
      <c r="E25" s="35">
        <f>(B25 + C25 +D25 ) /3</f>
        <v>217.28333333333339</v>
      </c>
      <c r="F25" s="33">
        <f>E25 *F4</f>
        <v>195.55500000000006</v>
      </c>
      <c r="G25" s="29"/>
      <c r="H25" s="30"/>
    </row>
    <row r="26" spans="1:8" ht="15" customHeight="1" x14ac:dyDescent="0.25">
      <c r="A26" s="10" t="s">
        <v>10</v>
      </c>
      <c r="B26" s="38"/>
      <c r="C26" s="38"/>
      <c r="D26" s="38"/>
      <c r="E26" s="38"/>
      <c r="F26" s="38">
        <f>SUM(F5:F25)</f>
        <v>2880.7049999999999</v>
      </c>
      <c r="G26" s="39">
        <v>2880.72</v>
      </c>
      <c r="H26" s="40">
        <f>F26 - G26</f>
        <v>-1.4999999999872671E-2</v>
      </c>
    </row>
    <row r="27" spans="1:8" ht="13.2" x14ac:dyDescent="0.25">
      <c r="A27" s="10" t="s">
        <v>11</v>
      </c>
      <c r="B27" s="41">
        <v>200.68</v>
      </c>
      <c r="C27" s="39"/>
      <c r="D27" s="42"/>
      <c r="E27" s="38">
        <f>(B27 + C27 +D27 ) /3</f>
        <v>66.893333333333331</v>
      </c>
      <c r="F27" s="38">
        <f>E27 *F4</f>
        <v>60.204000000000001</v>
      </c>
      <c r="G27" s="39">
        <v>0</v>
      </c>
      <c r="H27" s="43">
        <f>F27 - G27</f>
        <v>60.204000000000001</v>
      </c>
    </row>
    <row r="28" spans="1:8" ht="16.2" thickBot="1" x14ac:dyDescent="0.35">
      <c r="A28" s="14"/>
      <c r="B28" s="14"/>
      <c r="C28" s="14"/>
      <c r="D28" s="14"/>
      <c r="E28" s="14"/>
      <c r="F28" s="44"/>
      <c r="G28" s="14"/>
      <c r="H28" s="45">
        <f>SUM(H26:H27)</f>
        <v>60.189000000000128</v>
      </c>
    </row>
    <row r="29" spans="1:8" ht="13.8" thickTop="1" x14ac:dyDescent="0.25">
      <c r="A29" s="12"/>
      <c r="B29" s="46"/>
      <c r="C29" s="46"/>
      <c r="D29" s="46"/>
      <c r="E29" s="47"/>
      <c r="F29" s="48"/>
      <c r="G29" s="12"/>
      <c r="H29" s="12"/>
    </row>
    <row r="30" spans="1:8" x14ac:dyDescent="0.2">
      <c r="B30" s="1"/>
      <c r="C30" s="1"/>
      <c r="D30" s="1"/>
    </row>
    <row r="31" spans="1:8" ht="15.6" x14ac:dyDescent="0.2">
      <c r="A31" s="3"/>
      <c r="C31" s="1"/>
      <c r="D31" s="1"/>
    </row>
    <row r="32" spans="1:8" ht="15.6" x14ac:dyDescent="0.2">
      <c r="A32" s="3"/>
      <c r="B32" s="3"/>
      <c r="C32" s="3"/>
      <c r="D32" s="3"/>
      <c r="E32" s="3"/>
      <c r="F32" s="3"/>
      <c r="G32" s="3"/>
    </row>
    <row r="33" spans="1:7" ht="15.6" x14ac:dyDescent="0.2">
      <c r="A33" s="4"/>
      <c r="B33" s="6"/>
      <c r="C33" s="7"/>
      <c r="D33" s="7"/>
      <c r="E33" s="6"/>
      <c r="F33" s="6"/>
      <c r="G33" s="6"/>
    </row>
    <row r="34" spans="1:7" ht="15.6" x14ac:dyDescent="0.2">
      <c r="A34" s="4"/>
      <c r="B34" s="6"/>
      <c r="C34" s="6"/>
      <c r="D34" s="7"/>
      <c r="E34" s="6"/>
      <c r="F34" s="6"/>
      <c r="G34" s="6"/>
    </row>
    <row r="35" spans="1:7" ht="15.6" x14ac:dyDescent="0.2">
      <c r="A35" s="4"/>
      <c r="B35" s="6"/>
      <c r="C35" s="7"/>
      <c r="D35" s="7"/>
      <c r="E35" s="6"/>
      <c r="F35" s="6"/>
      <c r="G35" s="6"/>
    </row>
    <row r="36" spans="1:7" ht="15.6" x14ac:dyDescent="0.2">
      <c r="A36" s="4"/>
      <c r="B36" s="8"/>
      <c r="C36" s="6"/>
      <c r="D36" s="6"/>
      <c r="E36" s="6"/>
      <c r="F36" s="6"/>
      <c r="G36" s="6"/>
    </row>
    <row r="37" spans="1:7" ht="15.6" x14ac:dyDescent="0.2">
      <c r="A37" s="4"/>
      <c r="B37" s="6"/>
      <c r="C37" s="6"/>
      <c r="D37" s="6"/>
      <c r="E37" s="6"/>
      <c r="F37" s="6"/>
      <c r="G37" s="6"/>
    </row>
    <row r="38" spans="1:7" x14ac:dyDescent="0.2">
      <c r="A38" s="5"/>
      <c r="B38" s="6"/>
      <c r="C38" s="6"/>
      <c r="D38" s="6"/>
      <c r="E38" s="6"/>
      <c r="F38" s="6"/>
      <c r="G38" s="6"/>
    </row>
    <row r="39" spans="1:7" ht="15.6" x14ac:dyDescent="0.2">
      <c r="A39" s="4"/>
      <c r="B39" s="6"/>
      <c r="C39" s="6"/>
      <c r="D39" s="6"/>
      <c r="E39" s="6"/>
      <c r="F39" s="6"/>
      <c r="G39" s="6"/>
    </row>
    <row r="40" spans="1:7" ht="15.6" x14ac:dyDescent="0.2">
      <c r="A40" s="4"/>
      <c r="B40" s="6"/>
      <c r="C40" s="6"/>
      <c r="D40" s="6"/>
      <c r="E40" s="6"/>
      <c r="F40" s="6"/>
      <c r="G40" s="6"/>
    </row>
    <row r="41" spans="1:7" ht="15.6" x14ac:dyDescent="0.2">
      <c r="A41" s="4"/>
      <c r="B41" s="6"/>
      <c r="C41" s="6"/>
      <c r="D41" s="6"/>
      <c r="E41" s="6"/>
      <c r="F41" s="6"/>
      <c r="G41" s="6"/>
    </row>
  </sheetData>
  <sheetProtection password="C7C6" sheet="1"/>
  <mergeCells count="3">
    <mergeCell ref="A5:A12"/>
    <mergeCell ref="A20:A21"/>
    <mergeCell ref="A14:A19"/>
  </mergeCells>
  <hyperlinks>
    <hyperlink ref="F1" r:id="rId1"/>
  </hyperlinks>
  <pageMargins left="0.70866141732283472" right="0.70866141732283472" top="1.9685039370078741" bottom="0.78740157480314965" header="0.31496062992125984" footer="0.31496062992125984"/>
  <pageSetup paperSize="9" scale="115" orientation="landscape" r:id="rId2"/>
  <ignoredErrors>
    <ignoredError sqref="D12 C6:C10 C11 C5:D5 D10 D6:D9 D11" unlockedFormula="1"/>
  </ignoredError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6"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6"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AKK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AKK</dc:creator>
  <cp:lastModifiedBy>Tobias Michel</cp:lastModifiedBy>
  <cp:lastPrinted>2013-02-11T07:49:22Z</cp:lastPrinted>
  <dcterms:created xsi:type="dcterms:W3CDTF">2012-12-24T14:50:44Z</dcterms:created>
  <dcterms:modified xsi:type="dcterms:W3CDTF">2013-04-09T14:53:13Z</dcterms:modified>
</cp:coreProperties>
</file>