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FA1F" lockStructure="1"/>
  <bookViews>
    <workbookView xWindow="600" yWindow="48" windowWidth="16608" windowHeight="9432"/>
  </bookViews>
  <sheets>
    <sheet name="Tabelle1" sheetId="1" r:id="rId1"/>
    <sheet name="Tabelle2" sheetId="2" r:id="rId2"/>
    <sheet name="Tabelle3" sheetId="3" r:id="rId3"/>
  </sheets>
  <definedNames>
    <definedName name="AZfaktor">Tabelle1!$E$6</definedName>
    <definedName name="gesetzlicheAbzüge">Tabelle1!$B$34</definedName>
    <definedName name="Sozialbeiträge">Tabelle1!$B$33</definedName>
    <definedName name="SteuerfreieZuschläge">Tabelle1!$B$16</definedName>
    <definedName name="Steuern">Tabelle1!$B$22</definedName>
    <definedName name="SteuerpflBrutto">Tabelle1!$B$17</definedName>
    <definedName name="SVpflichtBrutto">Tabelle1!$B$24</definedName>
  </definedNames>
  <calcPr calcId="145621"/>
</workbook>
</file>

<file path=xl/calcChain.xml><?xml version="1.0" encoding="utf-8"?>
<calcChain xmlns="http://schemas.openxmlformats.org/spreadsheetml/2006/main">
  <c r="B11" i="1" l="1"/>
  <c r="B22" i="1"/>
  <c r="B10" i="1"/>
  <c r="B12" i="1"/>
  <c r="B13" i="1"/>
  <c r="B14" i="1"/>
  <c r="B9" i="1"/>
  <c r="B8" i="1"/>
  <c r="B17" i="1"/>
  <c r="E20" i="1"/>
  <c r="E23" i="1"/>
  <c r="E6" i="1"/>
  <c r="E24" i="1"/>
  <c r="B24" i="1"/>
  <c r="B31" i="1"/>
  <c r="B32" i="1"/>
  <c r="B29" i="1"/>
  <c r="B30" i="1"/>
  <c r="B33" i="1"/>
  <c r="B34" i="1"/>
  <c r="B35" i="1"/>
</calcChain>
</file>

<file path=xl/comments1.xml><?xml version="1.0" encoding="utf-8"?>
<comments xmlns="http://schemas.openxmlformats.org/spreadsheetml/2006/main">
  <authors>
    <author>Tobias Michel</author>
  </authors>
  <commentList>
    <comment ref="E6" authorId="0">
      <text>
        <r>
          <rPr>
            <sz val="9"/>
            <color indexed="81"/>
            <rFont val="Tahoma"/>
            <family val="2"/>
          </rPr>
          <t>Hier kannst Du auch einen Prozentwert eintragen.</t>
        </r>
      </text>
    </comment>
    <comment ref="B8" authorId="0">
      <text>
        <r>
          <rPr>
            <sz val="9"/>
            <color indexed="81"/>
            <rFont val="Tahoma"/>
            <family val="2"/>
          </rPr>
          <t>Wer der Entgeltabrechnung insoweit vertraut, kann die Beträge einfach von dort übertragen.</t>
        </r>
      </text>
    </comment>
    <comment ref="E8" authorId="0">
      <text>
        <r>
          <rPr>
            <sz val="9"/>
            <color indexed="81"/>
            <rFont val="Tahoma"/>
            <family val="2"/>
          </rPr>
          <t>Stufenwert der Entgeltgruppe</t>
        </r>
      </text>
    </comment>
    <comment ref="B9" authorId="0">
      <text>
        <r>
          <rPr>
            <sz val="9"/>
            <color indexed="81"/>
            <rFont val="Tahoma"/>
            <family val="2"/>
          </rPr>
          <t>Wer der Entgeltabrechnung insoweit vertraut, kann die Beträge einfach von dort übertragen.</t>
        </r>
      </text>
    </comment>
    <comment ref="B10" authorId="0">
      <text>
        <r>
          <rPr>
            <sz val="9"/>
            <color indexed="81"/>
            <rFont val="Tahoma"/>
            <family val="2"/>
          </rPr>
          <t>Wer der Entgeltabrechnung insoweit vertraut, kann die Beträge einfach von dort übertragen.</t>
        </r>
      </text>
    </comment>
    <comment ref="E14" authorId="0">
      <text>
        <r>
          <rPr>
            <sz val="9"/>
            <color indexed="81"/>
            <rFont val="Tahoma"/>
            <family val="2"/>
          </rPr>
          <t>meist
6,65 €</t>
        </r>
      </text>
    </comment>
    <comment ref="B16" authorId="0">
      <text>
        <r>
          <rPr>
            <b/>
            <sz val="9"/>
            <color indexed="81"/>
            <rFont val="Tahoma"/>
            <family val="2"/>
          </rPr>
          <t>Steuerfrei und sozialversicherungsfrei:</t>
        </r>
        <r>
          <rPr>
            <sz val="9"/>
            <color indexed="81"/>
            <rFont val="Tahoma"/>
            <family val="2"/>
          </rPr>
          <t xml:space="preserve">
EstG § 3b Steuerfreiheit von Zuschlägen für Sonntags-, Feiertags- oder Nachtarbeit
"(1) Steuerfrei sind Zuschläge, die für tatsächlich geleistete Sonntags-, Feiertags- oder Nachtarbeit neben dem Grundlohn gezahlt werden, soweit sie
  1. für Nachtarbeit 25 Prozent,
  2. vorbehaltlich der Nummern 3 und 4 für Sonntagsarbeit 50 Prozent,
  3. vorbehaltlich der Nummer 4 für Arbeit am 31. Dezember ab 14 Uhr
      und an den gesetzlichen Feiertagen 125 Prozent,
  4. für Arbeit am 24. Dezember ab 14 Uhr, am 25. und 26. Dezember sowie am 1. Mai 150 Prozent
des Grundlohns nicht übersteigen."
Verordnung über die sozialversicherungsrechtliche Beurteilung von Zuwendungen des Arbeitgebers als Arbeitsentgelt
"§ 1 Dem sozialversicherungspflichtigen Arbeitsentgelt nicht zuzurechnende Zuwendungen
(1) Dem Arbeitsentgelt sind nicht zuzurechnen:
1. einmalige Einnahmen, laufende Zulagen, Zuschläge, Zuschüsse sowie ähnliche Einnahmen, die zusätzlich zu Löhnen oder Gehältern gewährt werden, soweit sie lohnsteuerfrei sind; dies gilt nicht für Sonntags-, Feiertags- und Nachtarbeitszuschläge, soweit das Entgelt, auf dem sie berechnet werden, mehr als </t>
        </r>
        <r>
          <rPr>
            <b/>
            <sz val="9"/>
            <color indexed="81"/>
            <rFont val="Tahoma"/>
            <family val="2"/>
          </rPr>
          <t xml:space="preserve">25 Euro </t>
        </r>
        <r>
          <rPr>
            <sz val="9"/>
            <color indexed="81"/>
            <rFont val="Tahoma"/>
            <family val="2"/>
          </rPr>
          <t>für jede Stunde beträgt,"</t>
        </r>
      </text>
    </comment>
    <comment ref="B19" authorId="0">
      <text>
        <r>
          <rPr>
            <sz val="9"/>
            <color indexed="81"/>
            <rFont val="Tahoma"/>
            <family val="2"/>
          </rPr>
          <t xml:space="preserve">Die 3 Beträge aus der Berechnung (Internet) hier übertragen. 
</t>
        </r>
      </text>
    </comment>
    <comment ref="E20" authorId="0">
      <text>
        <r>
          <rPr>
            <sz val="9"/>
            <color indexed="81"/>
            <rFont val="Tahoma"/>
            <family val="2"/>
          </rPr>
          <t xml:space="preserve">Steuerpflichtiges Brutto
* 4,25%
</t>
        </r>
      </text>
    </comment>
    <comment ref="E23" authorId="0">
      <text>
        <r>
          <rPr>
            <sz val="9"/>
            <color indexed="81"/>
            <rFont val="Tahoma"/>
            <family val="2"/>
          </rPr>
          <t>Kompliziert sicher zu berechnen. Steht auf Entgeltabrechnung</t>
        </r>
      </text>
    </comment>
    <comment ref="E32" authorId="0">
      <text>
        <r>
          <rPr>
            <sz val="9"/>
            <color indexed="81"/>
            <rFont val="Tahoma"/>
            <family val="2"/>
          </rPr>
          <t>In Sachsen:
1,775 %</t>
        </r>
      </text>
    </comment>
  </commentList>
</comments>
</file>

<file path=xl/sharedStrings.xml><?xml version="1.0" encoding="utf-8"?>
<sst xmlns="http://schemas.openxmlformats.org/spreadsheetml/2006/main" count="41" uniqueCount="40">
  <si>
    <t>Kennwort: verdi</t>
  </si>
  <si>
    <t>www.tvoed.schichtplanfibel.de</t>
  </si>
  <si>
    <t>Monatsentgelt brutto netto</t>
  </si>
  <si>
    <t>Grundlage: Entgeltnachweis</t>
  </si>
  <si>
    <t>Grundentgelt</t>
  </si>
  <si>
    <t>Tarifliche Vollzeit in der Woche</t>
  </si>
  <si>
    <t>Individuell vereinbarte Wochenarbeitszeit</t>
  </si>
  <si>
    <t>Prozentsatz der monatliche Beträge Vollzeit</t>
  </si>
  <si>
    <t>Vermögenswirksame Leistungen</t>
  </si>
  <si>
    <t>Monat</t>
  </si>
  <si>
    <t>Februar</t>
  </si>
  <si>
    <t>Steuerpflichtiges Brutto</t>
  </si>
  <si>
    <t>Versicherten Anteil ZVK</t>
  </si>
  <si>
    <t>SozialVersicherungspflichtiges Bruttoentgelt</t>
  </si>
  <si>
    <t>http://www.wk-aktivprogramme.de/tools/gehaltsrechner/index.php?skin=default</t>
  </si>
  <si>
    <t>Solidaritätszuschlag</t>
  </si>
  <si>
    <t xml:space="preserve">Lohnsteuer </t>
  </si>
  <si>
    <t>Mit Hilfe des Links oben:</t>
  </si>
  <si>
    <t>Kirchensteuer</t>
  </si>
  <si>
    <t>Summe: Steuerabzüge</t>
  </si>
  <si>
    <t>Summe: Gesetzliche Abzüge</t>
  </si>
  <si>
    <r>
      <rPr>
        <b/>
        <sz val="10"/>
        <color indexed="8"/>
        <rFont val="Times New Roman"/>
        <family val="1"/>
      </rPr>
      <t>A</t>
    </r>
    <r>
      <rPr>
        <sz val="10"/>
        <color indexed="8"/>
        <rFont val="Times New Roman"/>
        <family val="1"/>
      </rPr>
      <t xml:space="preserve">rbeitnehmer </t>
    </r>
    <r>
      <rPr>
        <b/>
        <sz val="10"/>
        <color indexed="8"/>
        <rFont val="Times New Roman"/>
        <family val="1"/>
      </rPr>
      <t>B</t>
    </r>
    <r>
      <rPr>
        <sz val="10"/>
        <color indexed="8"/>
        <rFont val="Times New Roman"/>
        <family val="1"/>
      </rPr>
      <t xml:space="preserve">eitrag zur </t>
    </r>
    <r>
      <rPr>
        <b/>
        <sz val="10"/>
        <color indexed="8"/>
        <rFont val="Times New Roman"/>
        <family val="1"/>
      </rPr>
      <t>K</t>
    </r>
    <r>
      <rPr>
        <sz val="10"/>
        <color indexed="8"/>
        <rFont val="Times New Roman"/>
        <family val="1"/>
      </rPr>
      <t>ranken</t>
    </r>
    <r>
      <rPr>
        <b/>
        <sz val="10"/>
        <color indexed="8"/>
        <rFont val="Times New Roman"/>
        <family val="1"/>
      </rPr>
      <t>v</t>
    </r>
    <r>
      <rPr>
        <sz val="10"/>
        <color indexed="8"/>
        <rFont val="Times New Roman"/>
        <family val="1"/>
      </rPr>
      <t>ersicherung</t>
    </r>
  </si>
  <si>
    <r>
      <rPr>
        <b/>
        <sz val="10"/>
        <color indexed="8"/>
        <rFont val="Times New Roman"/>
        <family val="1"/>
      </rPr>
      <t>A</t>
    </r>
    <r>
      <rPr>
        <sz val="10"/>
        <color indexed="8"/>
        <rFont val="Times New Roman"/>
        <family val="1"/>
      </rPr>
      <t xml:space="preserve">rbeitnehmer </t>
    </r>
    <r>
      <rPr>
        <b/>
        <sz val="10"/>
        <color indexed="8"/>
        <rFont val="Times New Roman"/>
        <family val="1"/>
      </rPr>
      <t>B</t>
    </r>
    <r>
      <rPr>
        <sz val="10"/>
        <color indexed="8"/>
        <rFont val="Times New Roman"/>
        <family val="1"/>
      </rPr>
      <t xml:space="preserve">eitrag zur </t>
    </r>
    <r>
      <rPr>
        <b/>
        <sz val="10"/>
        <color indexed="8"/>
        <rFont val="Times New Roman"/>
        <family val="1"/>
      </rPr>
      <t>R</t>
    </r>
    <r>
      <rPr>
        <sz val="10"/>
        <color indexed="8"/>
        <rFont val="Times New Roman"/>
        <family val="1"/>
      </rPr>
      <t>enten</t>
    </r>
    <r>
      <rPr>
        <b/>
        <sz val="10"/>
        <color indexed="8"/>
        <rFont val="Times New Roman"/>
        <family val="1"/>
      </rPr>
      <t>v</t>
    </r>
    <r>
      <rPr>
        <sz val="10"/>
        <color indexed="8"/>
        <rFont val="Times New Roman"/>
        <family val="1"/>
      </rPr>
      <t>ersicherung</t>
    </r>
  </si>
  <si>
    <r>
      <rPr>
        <b/>
        <sz val="10"/>
        <color indexed="8"/>
        <rFont val="Times New Roman"/>
        <family val="1"/>
      </rPr>
      <t>A</t>
    </r>
    <r>
      <rPr>
        <sz val="10"/>
        <color indexed="8"/>
        <rFont val="Times New Roman"/>
        <family val="1"/>
      </rPr>
      <t xml:space="preserve">rbeitnehmer </t>
    </r>
    <r>
      <rPr>
        <b/>
        <sz val="10"/>
        <color indexed="8"/>
        <rFont val="Times New Roman"/>
        <family val="1"/>
      </rPr>
      <t>B</t>
    </r>
    <r>
      <rPr>
        <sz val="10"/>
        <color indexed="8"/>
        <rFont val="Times New Roman"/>
        <family val="1"/>
      </rPr>
      <t xml:space="preserve">eitrag zur </t>
    </r>
    <r>
      <rPr>
        <b/>
        <sz val="10"/>
        <color indexed="8"/>
        <rFont val="Times New Roman"/>
        <family val="1"/>
      </rPr>
      <t>A</t>
    </r>
    <r>
      <rPr>
        <sz val="10"/>
        <color indexed="8"/>
        <rFont val="Times New Roman"/>
        <family val="1"/>
      </rPr>
      <t>rbeitslosen</t>
    </r>
    <r>
      <rPr>
        <b/>
        <sz val="10"/>
        <color indexed="8"/>
        <rFont val="Times New Roman"/>
        <family val="1"/>
      </rPr>
      <t>v</t>
    </r>
    <r>
      <rPr>
        <sz val="10"/>
        <color indexed="8"/>
        <rFont val="Times New Roman"/>
        <family val="1"/>
      </rPr>
      <t>ersicherung</t>
    </r>
  </si>
  <si>
    <r>
      <rPr>
        <b/>
        <sz val="10"/>
        <color indexed="8"/>
        <rFont val="Times New Roman"/>
        <family val="1"/>
      </rPr>
      <t>A</t>
    </r>
    <r>
      <rPr>
        <sz val="10"/>
        <color indexed="8"/>
        <rFont val="Times New Roman"/>
        <family val="1"/>
      </rPr>
      <t xml:space="preserve">rbeitnehmer </t>
    </r>
    <r>
      <rPr>
        <b/>
        <sz val="10"/>
        <color indexed="8"/>
        <rFont val="Times New Roman"/>
        <family val="1"/>
      </rPr>
      <t>B</t>
    </r>
    <r>
      <rPr>
        <sz val="10"/>
        <color indexed="8"/>
        <rFont val="Times New Roman"/>
        <family val="1"/>
      </rPr>
      <t xml:space="preserve">eitrag zur </t>
    </r>
    <r>
      <rPr>
        <b/>
        <sz val="10"/>
        <color indexed="8"/>
        <rFont val="Times New Roman"/>
        <family val="1"/>
      </rPr>
      <t>P</t>
    </r>
    <r>
      <rPr>
        <sz val="10"/>
        <color indexed="8"/>
        <rFont val="Times New Roman"/>
        <family val="1"/>
      </rPr>
      <t>flege</t>
    </r>
    <r>
      <rPr>
        <b/>
        <sz val="10"/>
        <color indexed="8"/>
        <rFont val="Times New Roman"/>
        <family val="1"/>
      </rPr>
      <t>v</t>
    </r>
    <r>
      <rPr>
        <sz val="10"/>
        <color indexed="8"/>
        <rFont val="Times New Roman"/>
        <family val="1"/>
      </rPr>
      <t>ersicherung</t>
    </r>
  </si>
  <si>
    <t>Hinzurechnungsbetrag (SV-Pflicht-ZVK-Hinz)</t>
  </si>
  <si>
    <t>Zulagen:
TVöD BTK §52,
Schichtzulagen,
Belastungszulagen</t>
  </si>
  <si>
    <t>ZV Umlage</t>
  </si>
  <si>
    <t>Tabellenentgelt Vollzeit</t>
  </si>
  <si>
    <t>Zulagen Vollzeit:
TVöD BTK §52,
Schichtzulagen,
Belastungszulagen</t>
  </si>
  <si>
    <t>zum steuerpflichtigen Brutto hinzuzurechnen</t>
  </si>
  <si>
    <r>
      <t xml:space="preserve">Zeitzuschläge </t>
    </r>
    <r>
      <rPr>
        <sz val="8"/>
        <color indexed="8"/>
        <rFont val="Times New Roman"/>
        <family val="1"/>
      </rPr>
      <t>Samstag, Mehr- und Überstunden, Bereitschaft</t>
    </r>
  </si>
  <si>
    <t>AV AN-Beitragssatz</t>
  </si>
  <si>
    <t>Summe Beiträge Sozialversicherungen</t>
  </si>
  <si>
    <t>Netto (Brutto - (Beiträge + Steuern))</t>
  </si>
  <si>
    <r>
      <t xml:space="preserve">Zeitzuschläge </t>
    </r>
    <r>
      <rPr>
        <sz val="8"/>
        <color indexed="8"/>
        <rFont val="Times New Roman"/>
        <family val="1"/>
      </rPr>
      <t>Sonntag, Feiertag, Nacht, Vorfesttage ab 14:00</t>
    </r>
  </si>
  <si>
    <t>individuell zu versteuernder ZVK-Anteil</t>
  </si>
  <si>
    <t>KV AN-Beitragssatz (8,2 %, ermäßigt 7,9%)</t>
  </si>
  <si>
    <r>
      <t xml:space="preserve">RV AN-Beitragssatz </t>
    </r>
    <r>
      <rPr>
        <sz val="9"/>
        <color indexed="8"/>
        <rFont val="Times New Roman"/>
        <family val="1"/>
      </rPr>
      <t>(2012: 9,8%)</t>
    </r>
  </si>
  <si>
    <r>
      <t>PV AN-Beitragssatz</t>
    </r>
    <r>
      <rPr>
        <sz val="8"/>
        <color indexed="8"/>
        <rFont val="Times New Roman"/>
        <family val="1"/>
      </rPr>
      <t xml:space="preserve"> (2012: 0,975%)</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</si>
</sst>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0.00\ &quot;€&quot;;[Red]\-#,##0.00\ &quot;€&quot;"/>
    <numFmt numFmtId="44" formatCode="_-* #,##0.00\ &quot;€&quot;_-;\-* #,##0.00\ &quot;€&quot;_-;_-* &quot;-&quot;??\ &quot;€&quot;_-;_-@_-"/>
    <numFmt numFmtId="165" formatCode="#,##0.00\ &quot;€&quot;"/>
    <numFmt numFmtId="171" formatCode="0.000%"/>
  </numFmts>
  <fonts count="18" x14ac:knownFonts="1">
    <font>
      <sz val="10"/>
      <color theme="1"/>
      <name val="Verdana"/>
      <family val="2"/>
    </font>
    <font>
      <b/>
      <sz val="10"/>
      <color indexed="8"/>
      <name val="Times New Roman"/>
      <family val="1"/>
    </font>
    <font>
      <sz val="10"/>
      <color indexed="8"/>
      <name val="Times New Roman"/>
      <family val="1"/>
    </font>
    <font>
      <sz val="8"/>
      <color indexed="8"/>
      <name val="Times New Roman"/>
      <family val="1"/>
    </font>
    <font>
      <sz val="9"/>
      <color indexed="81"/>
      <name val="Tahoma"/>
      <family val="2"/>
    </font>
    <font>
      <b/>
      <sz val="9"/>
      <color indexed="81"/>
      <name val="Tahoma"/>
      <family val="2"/>
    </font>
    <font>
      <sz val="9"/>
      <color indexed="8"/>
      <name val="Times New Roman"/>
      <family val="1"/>
    </font>
    <font>
      <sz val="8"/>
      <color indexed="8"/>
      <name val="Times New Roman"/>
      <family val="1"/>
    </font>
    <font>
      <sz val="10"/>
      <color theme="1"/>
      <name val="Verdana"/>
      <family val="2"/>
    </font>
    <font>
      <u/>
      <sz val="10"/>
      <color theme="10"/>
      <name val="Verdana"/>
      <family val="2"/>
    </font>
    <font>
      <b/>
      <sz val="10"/>
      <color theme="1"/>
      <name val="Verdana"/>
      <family val="2"/>
    </font>
    <font>
      <sz val="12"/>
      <color theme="1"/>
      <name val="Times New Roman"/>
      <family val="1"/>
    </font>
    <font>
      <sz val="10"/>
      <color theme="1"/>
      <name val="Times New Roman"/>
      <family val="1"/>
    </font>
    <font>
      <b/>
      <sz val="10"/>
      <color theme="1"/>
      <name val="Times New Roman"/>
      <family val="1"/>
    </font>
    <font>
      <u/>
      <sz val="10"/>
      <color theme="10"/>
      <name val="Times New Roman"/>
      <family val="1"/>
    </font>
    <font>
      <sz val="9"/>
      <color theme="1"/>
      <name val="Times New Roman"/>
      <family val="1"/>
    </font>
    <font>
      <b/>
      <sz val="12"/>
      <color theme="1"/>
      <name val="Times New Roman"/>
      <family val="1"/>
    </font>
    <font>
      <sz val="8"/>
      <color theme="1"/>
      <name val="Times New Roman"/>
      <family val="1"/>
    </font>
  </fonts>
  <fills count="5">
    <fill>
      <patternFill patternType="none"/>
    </fill>
    <fill>
      <patternFill patternType="gray125"/>
    </fill>
    <fill>
      <patternFill patternType="solid">
        <fgColor rgb="FFE7F68A"/>
        <bgColor indexed="64"/>
      </patternFill>
    </fill>
    <fill>
      <patternFill patternType="solid">
        <fgColor rgb="FFFFFFCC"/>
        <bgColor indexed="64"/>
      </patternFill>
    </fill>
    <fill>
      <patternFill patternType="solid">
        <fgColor rgb="FFE2FFC5"/>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diagonal/>
    </border>
  </borders>
  <cellStyleXfs count="4">
    <xf numFmtId="0" fontId="0" fillId="0" borderId="0"/>
    <xf numFmtId="0" fontId="9" fillId="0" borderId="0" applyNumberFormat="0" applyFill="0" applyBorder="0" applyAlignment="0" applyProtection="0"/>
    <xf numFmtId="9" fontId="8" fillId="0" borderId="0" applyFont="0" applyFill="0" applyBorder="0" applyAlignment="0" applyProtection="0"/>
    <xf numFmtId="44" fontId="8" fillId="0" borderId="0" applyFont="0" applyFill="0" applyBorder="0" applyAlignment="0" applyProtection="0"/>
  </cellStyleXfs>
  <cellXfs count="74">
    <xf numFmtId="0" fontId="0" fillId="0" borderId="0" xfId="0"/>
    <xf numFmtId="0" fontId="10" fillId="0" borderId="0" xfId="0" applyFont="1"/>
    <xf numFmtId="0" fontId="11" fillId="0" borderId="0" xfId="0" applyFont="1" applyAlignment="1">
      <alignment vertical="center"/>
    </xf>
    <xf numFmtId="49" fontId="11" fillId="0" borderId="0" xfId="0" applyNumberFormat="1" applyFont="1" applyAlignment="1">
      <alignment vertical="center" wrapText="1"/>
    </xf>
    <xf numFmtId="49" fontId="0" fillId="0" borderId="0" xfId="0" applyNumberFormat="1" applyAlignment="1">
      <alignment wrapText="1"/>
    </xf>
    <xf numFmtId="0" fontId="0" fillId="0" borderId="0" xfId="0" applyAlignment="1">
      <alignment wrapText="1"/>
    </xf>
    <xf numFmtId="44" fontId="8" fillId="0" borderId="0" xfId="3" applyFont="1" applyAlignment="1">
      <alignment wrapText="1"/>
    </xf>
    <xf numFmtId="0" fontId="11" fillId="0" borderId="0" xfId="0" applyFont="1" applyAlignment="1">
      <alignment vertical="center" wrapText="1"/>
    </xf>
    <xf numFmtId="165" fontId="12" fillId="2" borderId="1" xfId="3" applyNumberFormat="1" applyFont="1" applyFill="1" applyBorder="1" applyProtection="1">
      <protection locked="0"/>
    </xf>
    <xf numFmtId="8" fontId="12" fillId="3" borderId="1" xfId="3" applyNumberFormat="1" applyFont="1" applyFill="1" applyBorder="1" applyProtection="1">
      <protection locked="0"/>
    </xf>
    <xf numFmtId="44" fontId="12" fillId="3" borderId="0" xfId="3" applyFont="1" applyFill="1" applyBorder="1" applyProtection="1"/>
    <xf numFmtId="8" fontId="12" fillId="3" borderId="2" xfId="3" applyNumberFormat="1" applyFont="1" applyFill="1" applyBorder="1" applyProtection="1">
      <protection locked="0"/>
    </xf>
    <xf numFmtId="165" fontId="12" fillId="2" borderId="3" xfId="3" applyNumberFormat="1" applyFont="1" applyFill="1" applyBorder="1" applyProtection="1">
      <protection locked="0"/>
    </xf>
    <xf numFmtId="165" fontId="12" fillId="2" borderId="3" xfId="3" applyNumberFormat="1" applyFont="1" applyFill="1" applyBorder="1" applyAlignment="1" applyProtection="1">
      <alignment horizontal="right"/>
      <protection locked="0"/>
    </xf>
    <xf numFmtId="165" fontId="12" fillId="2" borderId="2" xfId="3" applyNumberFormat="1" applyFont="1" applyFill="1" applyBorder="1" applyProtection="1">
      <protection locked="0"/>
    </xf>
    <xf numFmtId="165" fontId="12" fillId="2" borderId="0" xfId="3" applyNumberFormat="1" applyFont="1" applyFill="1" applyBorder="1" applyProtection="1">
      <protection locked="0"/>
    </xf>
    <xf numFmtId="0" fontId="10" fillId="0" borderId="0" xfId="0" applyFont="1" applyProtection="1"/>
    <xf numFmtId="0" fontId="13" fillId="0" borderId="0" xfId="0" applyFont="1" applyProtection="1"/>
    <xf numFmtId="0" fontId="12" fillId="0" borderId="0" xfId="0" applyFont="1" applyProtection="1"/>
    <xf numFmtId="0" fontId="14" fillId="0" borderId="0" xfId="1" applyFont="1" applyProtection="1"/>
    <xf numFmtId="0" fontId="0" fillId="0" borderId="0" xfId="0" applyProtection="1"/>
    <xf numFmtId="0" fontId="12" fillId="3" borderId="0" xfId="0" applyFont="1" applyFill="1" applyAlignment="1" applyProtection="1">
      <alignment horizontal="center"/>
    </xf>
    <xf numFmtId="0" fontId="12" fillId="3" borderId="0" xfId="0" applyFont="1" applyFill="1" applyProtection="1"/>
    <xf numFmtId="0" fontId="12" fillId="3" borderId="0" xfId="0" applyFont="1" applyFill="1" applyAlignment="1" applyProtection="1">
      <alignment horizontal="left"/>
    </xf>
    <xf numFmtId="0" fontId="12" fillId="3" borderId="0" xfId="0" applyFont="1" applyFill="1" applyAlignment="1" applyProtection="1">
      <alignment horizontal="right"/>
    </xf>
    <xf numFmtId="0" fontId="0" fillId="3" borderId="0" xfId="0" applyFill="1" applyProtection="1"/>
    <xf numFmtId="0" fontId="12" fillId="3" borderId="0" xfId="0" applyFont="1" applyFill="1" applyBorder="1" applyAlignment="1" applyProtection="1">
      <alignment horizontal="left" vertical="top" wrapText="1"/>
    </xf>
    <xf numFmtId="0" fontId="12" fillId="3" borderId="0" xfId="0" applyFont="1" applyFill="1" applyBorder="1" applyAlignment="1" applyProtection="1">
      <alignment horizontal="center"/>
    </xf>
    <xf numFmtId="0" fontId="0" fillId="3" borderId="0" xfId="0" applyFill="1" applyBorder="1" applyProtection="1"/>
    <xf numFmtId="0" fontId="12" fillId="3" borderId="0" xfId="0" applyFont="1" applyFill="1" applyBorder="1" applyProtection="1"/>
    <xf numFmtId="165" fontId="12" fillId="3" borderId="0" xfId="3" applyNumberFormat="1" applyFont="1" applyFill="1" applyBorder="1" applyAlignment="1" applyProtection="1">
      <alignment horizontal="right"/>
    </xf>
    <xf numFmtId="0" fontId="12" fillId="3" borderId="0" xfId="0" applyFont="1" applyFill="1" applyBorder="1" applyAlignment="1" applyProtection="1">
      <alignment horizontal="left"/>
    </xf>
    <xf numFmtId="165" fontId="12" fillId="3" borderId="0" xfId="0" applyNumberFormat="1" applyFont="1" applyFill="1" applyBorder="1" applyAlignment="1" applyProtection="1">
      <alignment horizontal="right"/>
    </xf>
    <xf numFmtId="165" fontId="0" fillId="3" borderId="0" xfId="0" applyNumberFormat="1" applyFill="1" applyBorder="1" applyAlignment="1" applyProtection="1">
      <alignment horizontal="right"/>
    </xf>
    <xf numFmtId="165" fontId="12" fillId="2" borderId="0" xfId="3" applyNumberFormat="1" applyFont="1" applyFill="1" applyBorder="1" applyAlignment="1" applyProtection="1">
      <alignment horizontal="right"/>
    </xf>
    <xf numFmtId="0" fontId="15" fillId="3" borderId="0" xfId="0" applyFont="1" applyFill="1" applyAlignment="1" applyProtection="1">
      <alignment horizontal="right"/>
    </xf>
    <xf numFmtId="44" fontId="15" fillId="3" borderId="0" xfId="3" applyFont="1" applyFill="1" applyAlignment="1" applyProtection="1">
      <alignment horizontal="right"/>
    </xf>
    <xf numFmtId="9" fontId="12" fillId="3" borderId="0" xfId="0" applyNumberFormat="1" applyFont="1" applyFill="1" applyBorder="1" applyProtection="1"/>
    <xf numFmtId="44" fontId="12" fillId="3" borderId="0" xfId="0" applyNumberFormat="1" applyFont="1" applyFill="1" applyBorder="1" applyProtection="1"/>
    <xf numFmtId="171" fontId="12" fillId="4" borderId="0" xfId="2" applyNumberFormat="1" applyFont="1" applyFill="1" applyBorder="1" applyProtection="1">
      <protection locked="0"/>
    </xf>
    <xf numFmtId="2" fontId="12" fillId="2" borderId="0" xfId="3" applyNumberFormat="1" applyFont="1" applyFill="1" applyBorder="1" applyAlignment="1" applyProtection="1">
      <alignment horizontal="center"/>
      <protection locked="0"/>
    </xf>
    <xf numFmtId="165" fontId="16" fillId="3" borderId="4" xfId="0" applyNumberFormat="1" applyFont="1" applyFill="1" applyBorder="1" applyAlignment="1" applyProtection="1">
      <alignment horizontal="right"/>
    </xf>
    <xf numFmtId="44" fontId="12" fillId="4" borderId="1" xfId="3" applyFont="1" applyFill="1" applyBorder="1" applyProtection="1">
      <protection locked="0"/>
    </xf>
    <xf numFmtId="165" fontId="12" fillId="3" borderId="0" xfId="3" applyNumberFormat="1" applyFont="1" applyFill="1" applyBorder="1" applyProtection="1"/>
    <xf numFmtId="10" fontId="12" fillId="3" borderId="0" xfId="2" applyNumberFormat="1" applyFont="1" applyFill="1" applyBorder="1" applyAlignment="1" applyProtection="1">
      <alignment horizontal="center"/>
      <protection locked="0"/>
    </xf>
    <xf numFmtId="44" fontId="12" fillId="2" borderId="0" xfId="3" applyFont="1" applyFill="1" applyBorder="1" applyAlignment="1" applyProtection="1">
      <alignment horizontal="center"/>
      <protection locked="0"/>
    </xf>
    <xf numFmtId="8" fontId="12" fillId="3" borderId="0" xfId="3" applyNumberFormat="1" applyFont="1" applyFill="1" applyBorder="1" applyProtection="1"/>
    <xf numFmtId="0" fontId="12" fillId="3" borderId="0" xfId="0" applyFont="1" applyFill="1" applyBorder="1" applyAlignment="1" applyProtection="1">
      <alignment horizontal="left" vertical="top" wrapText="1"/>
    </xf>
    <xf numFmtId="44" fontId="12" fillId="4" borderId="2" xfId="3" applyFont="1" applyFill="1" applyBorder="1" applyProtection="1">
      <protection locked="0"/>
    </xf>
    <xf numFmtId="10" fontId="12" fillId="4" borderId="0" xfId="2" applyNumberFormat="1" applyFont="1" applyFill="1" applyBorder="1" applyProtection="1">
      <protection locked="0"/>
    </xf>
    <xf numFmtId="0" fontId="12" fillId="3" borderId="0" xfId="0" applyFont="1" applyFill="1" applyBorder="1" applyAlignment="1" applyProtection="1">
      <alignment horizontal="left"/>
    </xf>
    <xf numFmtId="0" fontId="0" fillId="0" borderId="0" xfId="0" applyBorder="1" applyAlignment="1" applyProtection="1">
      <alignment horizontal="left"/>
    </xf>
    <xf numFmtId="0" fontId="0" fillId="0" borderId="0" xfId="0" applyAlignment="1" applyProtection="1">
      <alignment horizontal="left"/>
    </xf>
    <xf numFmtId="0" fontId="12" fillId="3" borderId="0" xfId="0" applyFont="1" applyFill="1" applyBorder="1" applyAlignment="1" applyProtection="1">
      <alignment horizontal="left" vertical="top" wrapText="1"/>
    </xf>
    <xf numFmtId="0" fontId="12" fillId="0" borderId="0" xfId="0" applyFont="1" applyBorder="1" applyAlignment="1" applyProtection="1">
      <alignment horizontal="left" vertical="top" wrapText="1"/>
    </xf>
    <xf numFmtId="0" fontId="0" fillId="0" borderId="0" xfId="0" applyBorder="1" applyAlignment="1" applyProtection="1">
      <alignment horizontal="left" vertical="top" wrapText="1"/>
    </xf>
    <xf numFmtId="0" fontId="12" fillId="3" borderId="0" xfId="0" applyFont="1" applyFill="1" applyBorder="1" applyAlignment="1" applyProtection="1">
      <alignment horizontal="left" wrapText="1"/>
    </xf>
    <xf numFmtId="0" fontId="12" fillId="3" borderId="0" xfId="0" applyFont="1" applyFill="1" applyAlignment="1" applyProtection="1">
      <alignment horizontal="left" wrapText="1"/>
    </xf>
    <xf numFmtId="0" fontId="0" fillId="0" borderId="0" xfId="0" applyAlignment="1" applyProtection="1">
      <alignment horizontal="left" wrapText="1"/>
    </xf>
    <xf numFmtId="0" fontId="12" fillId="3" borderId="5" xfId="0" applyFont="1" applyFill="1" applyBorder="1" applyAlignment="1" applyProtection="1">
      <alignment horizontal="left" vertical="top" wrapText="1"/>
    </xf>
    <xf numFmtId="0" fontId="12" fillId="0" borderId="5" xfId="0" applyFont="1" applyBorder="1" applyAlignment="1" applyProtection="1">
      <alignment horizontal="left" vertical="top" wrapText="1"/>
    </xf>
    <xf numFmtId="0" fontId="0" fillId="0" borderId="5" xfId="0" applyBorder="1" applyAlignment="1" applyProtection="1">
      <alignment wrapText="1"/>
    </xf>
    <xf numFmtId="0" fontId="0" fillId="0" borderId="0" xfId="0" applyAlignment="1" applyProtection="1">
      <alignment wrapText="1"/>
    </xf>
    <xf numFmtId="0" fontId="12" fillId="3" borderId="5" xfId="0" applyFont="1" applyFill="1" applyBorder="1" applyAlignment="1" applyProtection="1">
      <alignment horizontal="left" wrapText="1"/>
    </xf>
    <xf numFmtId="0" fontId="0" fillId="0" borderId="0" xfId="0" applyBorder="1" applyAlignment="1" applyProtection="1">
      <alignment horizontal="left" wrapText="1"/>
    </xf>
    <xf numFmtId="0" fontId="0" fillId="0" borderId="0" xfId="0" applyAlignment="1">
      <alignment wrapText="1"/>
    </xf>
    <xf numFmtId="0" fontId="17" fillId="3" borderId="0" xfId="0" applyFont="1" applyFill="1" applyBorder="1" applyAlignment="1" applyProtection="1">
      <alignment horizontal="right" vertical="top" wrapText="1"/>
    </xf>
    <xf numFmtId="0" fontId="12" fillId="0" borderId="0" xfId="0" applyFont="1" applyBorder="1" applyAlignment="1" applyProtection="1">
      <alignment vertical="top"/>
    </xf>
    <xf numFmtId="0" fontId="17" fillId="3" borderId="0" xfId="0" applyFont="1" applyFill="1" applyBorder="1" applyAlignment="1" applyProtection="1">
      <alignment horizontal="right" wrapText="1"/>
    </xf>
    <xf numFmtId="0" fontId="12" fillId="0" borderId="0" xfId="0" applyFont="1" applyBorder="1" applyAlignment="1" applyProtection="1">
      <alignment horizontal="right" wrapText="1"/>
    </xf>
    <xf numFmtId="0" fontId="12" fillId="0" borderId="0" xfId="0" applyFont="1" applyAlignment="1" applyProtection="1">
      <alignment horizontal="left" wrapText="1"/>
    </xf>
    <xf numFmtId="8" fontId="12" fillId="3" borderId="0" xfId="0" applyNumberFormat="1" applyFont="1" applyFill="1" applyBorder="1" applyAlignment="1" applyProtection="1">
      <alignment horizontal="left" vertical="top" wrapText="1"/>
    </xf>
    <xf numFmtId="0" fontId="12" fillId="3" borderId="0" xfId="0" applyFont="1" applyFill="1" applyBorder="1" applyAlignment="1" applyProtection="1"/>
    <xf numFmtId="0" fontId="0" fillId="0" borderId="0" xfId="0" applyAlignment="1"/>
  </cellXfs>
  <cellStyles count="4">
    <cellStyle name="Hyperlink" xfId="1" builtinId="8"/>
    <cellStyle name="Prozent" xfId="2" builtinId="5"/>
    <cellStyle name="Standard" xfId="0" builtinId="0"/>
    <cellStyle name="Währung" xfId="3"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wk-aktivprogramme.de/tools/gehaltsrechner/index.php?skin=default" TargetMode="External"/><Relationship Id="rId1" Type="http://schemas.openxmlformats.org/officeDocument/2006/relationships/hyperlink" Target="http://www.tvoed.schichtplanfibel.de/"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45"/>
  <sheetViews>
    <sheetView tabSelected="1" workbookViewId="0">
      <selection activeCell="B4" sqref="B4"/>
    </sheetView>
  </sheetViews>
  <sheetFormatPr baseColWidth="10" defaultRowHeight="12.6" x14ac:dyDescent="0.2"/>
  <cols>
    <col min="1" max="1" width="1.1796875" customWidth="1"/>
    <col min="2" max="2" width="11.453125" customWidth="1"/>
    <col min="3" max="3" width="12.26953125" customWidth="1"/>
    <col min="4" max="4" width="21.36328125" customWidth="1"/>
    <col min="5" max="5" width="10.08984375" customWidth="1"/>
    <col min="6" max="6" width="11.7265625" customWidth="1"/>
    <col min="7" max="7" width="11" customWidth="1"/>
    <col min="8" max="8" width="8.26953125" customWidth="1"/>
  </cols>
  <sheetData>
    <row r="1" spans="1:8" s="1" customFormat="1" ht="13.2" x14ac:dyDescent="0.25">
      <c r="A1" s="16"/>
      <c r="B1" s="17" t="s">
        <v>2</v>
      </c>
      <c r="C1" s="17"/>
      <c r="D1" s="18" t="s">
        <v>0</v>
      </c>
      <c r="E1" s="17"/>
      <c r="F1" s="19" t="s">
        <v>1</v>
      </c>
      <c r="G1" s="17"/>
      <c r="H1" s="17"/>
    </row>
    <row r="2" spans="1:8" ht="13.2" x14ac:dyDescent="0.25">
      <c r="A2" s="20"/>
      <c r="B2" s="18" t="s">
        <v>3</v>
      </c>
      <c r="C2" s="18"/>
      <c r="D2" s="19" t="s">
        <v>14</v>
      </c>
      <c r="E2" s="18"/>
      <c r="F2" s="18"/>
      <c r="G2" s="18"/>
      <c r="H2" s="18"/>
    </row>
    <row r="3" spans="1:8" ht="6.6" customHeight="1" x14ac:dyDescent="0.25">
      <c r="A3" s="21"/>
      <c r="B3" s="21"/>
      <c r="C3" s="21"/>
      <c r="D3" s="21"/>
      <c r="E3" s="21"/>
      <c r="F3" s="21"/>
      <c r="G3" s="21"/>
      <c r="H3" s="21"/>
    </row>
    <row r="4" spans="1:8" ht="13.2" x14ac:dyDescent="0.25">
      <c r="A4" s="22"/>
      <c r="B4" s="45" t="s">
        <v>10</v>
      </c>
      <c r="C4" s="23" t="s">
        <v>9</v>
      </c>
      <c r="D4" s="21"/>
      <c r="E4" s="40">
        <v>38.5</v>
      </c>
      <c r="F4" s="56" t="s">
        <v>5</v>
      </c>
      <c r="G4" s="57"/>
      <c r="H4" s="57"/>
    </row>
    <row r="5" spans="1:8" ht="13.2" x14ac:dyDescent="0.25">
      <c r="A5" s="24"/>
      <c r="B5" s="21"/>
      <c r="C5" s="21"/>
      <c r="D5" s="21"/>
      <c r="E5" s="40">
        <v>31</v>
      </c>
      <c r="F5" s="57" t="s">
        <v>6</v>
      </c>
      <c r="G5" s="58"/>
      <c r="H5" s="58"/>
    </row>
    <row r="6" spans="1:8" ht="13.2" customHeight="1" x14ac:dyDescent="0.25">
      <c r="A6" s="66"/>
      <c r="B6" s="21"/>
      <c r="C6" s="21"/>
      <c r="D6" s="21"/>
      <c r="E6" s="44">
        <f>E5/(E4/100) /100</f>
        <v>0.80519480519480524</v>
      </c>
      <c r="F6" s="57" t="s">
        <v>7</v>
      </c>
      <c r="G6" s="58"/>
      <c r="H6" s="58"/>
    </row>
    <row r="7" spans="1:8" ht="13.2" customHeight="1" x14ac:dyDescent="0.25">
      <c r="A7" s="67"/>
      <c r="B7" s="21"/>
      <c r="C7" s="21"/>
      <c r="D7" s="21"/>
      <c r="E7" s="25"/>
      <c r="F7" s="25"/>
      <c r="G7" s="21"/>
      <c r="H7" s="21"/>
    </row>
    <row r="8" spans="1:8" ht="13.2" x14ac:dyDescent="0.25">
      <c r="A8" s="67"/>
      <c r="B8" s="9">
        <f t="shared" ref="B8:B14" si="0">E8 *AZfaktor</f>
        <v>3225.6587012987015</v>
      </c>
      <c r="C8" s="56" t="s">
        <v>4</v>
      </c>
      <c r="D8" s="70"/>
      <c r="E8" s="15">
        <v>4006.06</v>
      </c>
      <c r="F8" s="23" t="s">
        <v>28</v>
      </c>
      <c r="G8" s="25"/>
      <c r="H8" s="25"/>
    </row>
    <row r="9" spans="1:8" ht="12" customHeight="1" x14ac:dyDescent="0.25">
      <c r="A9" s="67"/>
      <c r="B9" s="11">
        <f t="shared" si="0"/>
        <v>20.129870129870131</v>
      </c>
      <c r="C9" s="59" t="s">
        <v>26</v>
      </c>
      <c r="D9" s="54"/>
      <c r="E9" s="15">
        <v>25</v>
      </c>
      <c r="F9" s="57" t="s">
        <v>29</v>
      </c>
      <c r="G9" s="62"/>
      <c r="H9" s="62"/>
    </row>
    <row r="10" spans="1:8" ht="13.2" x14ac:dyDescent="0.25">
      <c r="A10" s="67"/>
      <c r="B10" s="11">
        <f t="shared" si="0"/>
        <v>0</v>
      </c>
      <c r="C10" s="60"/>
      <c r="D10" s="54"/>
      <c r="E10" s="15"/>
      <c r="F10" s="62"/>
      <c r="G10" s="62"/>
      <c r="H10" s="62"/>
    </row>
    <row r="11" spans="1:8" ht="13.2" x14ac:dyDescent="0.25">
      <c r="A11" s="67"/>
      <c r="B11" s="11">
        <f t="shared" si="0"/>
        <v>0</v>
      </c>
      <c r="C11" s="60"/>
      <c r="D11" s="54"/>
      <c r="E11" s="15"/>
      <c r="F11" s="62"/>
      <c r="G11" s="62"/>
      <c r="H11" s="62"/>
    </row>
    <row r="12" spans="1:8" ht="13.2" x14ac:dyDescent="0.25">
      <c r="A12" s="67"/>
      <c r="B12" s="11">
        <f t="shared" si="0"/>
        <v>0</v>
      </c>
      <c r="C12" s="61"/>
      <c r="D12" s="62"/>
      <c r="E12" s="15"/>
      <c r="F12" s="62"/>
      <c r="G12" s="62"/>
      <c r="H12" s="62"/>
    </row>
    <row r="13" spans="1:8" ht="13.2" x14ac:dyDescent="0.25">
      <c r="A13" s="67"/>
      <c r="B13" s="11">
        <f t="shared" si="0"/>
        <v>0</v>
      </c>
      <c r="C13" s="26"/>
      <c r="D13" s="26"/>
      <c r="E13" s="15"/>
      <c r="F13" s="21"/>
      <c r="G13" s="21"/>
      <c r="H13" s="21"/>
    </row>
    <row r="14" spans="1:8" ht="13.2" customHeight="1" x14ac:dyDescent="0.25">
      <c r="A14" s="67"/>
      <c r="B14" s="11">
        <f t="shared" si="0"/>
        <v>0</v>
      </c>
      <c r="C14" s="53" t="s">
        <v>8</v>
      </c>
      <c r="D14" s="54"/>
      <c r="E14" s="15"/>
      <c r="F14" s="53" t="s">
        <v>8</v>
      </c>
      <c r="G14" s="55"/>
      <c r="H14" s="21"/>
    </row>
    <row r="15" spans="1:8" ht="13.2" customHeight="1" x14ac:dyDescent="0.25">
      <c r="A15" s="67"/>
      <c r="B15" s="12">
        <v>0</v>
      </c>
      <c r="C15" s="59" t="s">
        <v>31</v>
      </c>
      <c r="D15" s="65"/>
      <c r="E15" s="27"/>
      <c r="F15" s="27"/>
      <c r="G15" s="27"/>
      <c r="H15" s="21"/>
    </row>
    <row r="16" spans="1:8" ht="12.6" customHeight="1" x14ac:dyDescent="0.25">
      <c r="A16" s="22"/>
      <c r="B16" s="15">
        <v>0</v>
      </c>
      <c r="C16" s="53" t="s">
        <v>35</v>
      </c>
      <c r="D16" s="54"/>
      <c r="E16" s="27"/>
      <c r="F16" s="27"/>
      <c r="G16" s="27"/>
      <c r="H16" s="21"/>
    </row>
    <row r="17" spans="1:8" ht="12.6" customHeight="1" x14ac:dyDescent="0.25">
      <c r="A17" s="66"/>
      <c r="B17" s="46">
        <f>SUM(B8:B15)</f>
        <v>3245.7885714285717</v>
      </c>
      <c r="C17" s="53" t="s">
        <v>11</v>
      </c>
      <c r="D17" s="54"/>
      <c r="E17" s="27"/>
      <c r="F17" s="27"/>
      <c r="G17" s="27"/>
      <c r="H17" s="25"/>
    </row>
    <row r="18" spans="1:8" ht="13.2" customHeight="1" x14ac:dyDescent="0.25">
      <c r="A18" s="69"/>
      <c r="B18" s="28"/>
      <c r="C18" s="72" t="s">
        <v>17</v>
      </c>
      <c r="D18" s="73"/>
      <c r="E18" s="27"/>
      <c r="F18" s="27"/>
      <c r="G18" s="27"/>
      <c r="H18" s="25"/>
    </row>
    <row r="19" spans="1:8" ht="13.2" customHeight="1" x14ac:dyDescent="0.25">
      <c r="A19" s="69"/>
      <c r="B19" s="8">
        <v>533.58000000000004</v>
      </c>
      <c r="C19" s="53" t="s">
        <v>16</v>
      </c>
      <c r="D19" s="54"/>
      <c r="E19" s="10"/>
      <c r="F19" s="25"/>
      <c r="G19" s="25"/>
      <c r="H19" s="25"/>
    </row>
    <row r="20" spans="1:8" ht="13.2" x14ac:dyDescent="0.25">
      <c r="A20" s="69"/>
      <c r="B20" s="14">
        <v>29.34</v>
      </c>
      <c r="C20" s="71" t="s">
        <v>15</v>
      </c>
      <c r="D20" s="54"/>
      <c r="E20" s="43">
        <f>ROUND(SteuerpflBrutto *4.25%,2)</f>
        <v>137.94999999999999</v>
      </c>
      <c r="F20" s="47" t="s">
        <v>27</v>
      </c>
      <c r="G20" s="25"/>
      <c r="H20" s="25"/>
    </row>
    <row r="21" spans="1:8" ht="14.4" customHeight="1" x14ac:dyDescent="0.25">
      <c r="A21" s="69"/>
      <c r="B21" s="12">
        <v>0</v>
      </c>
      <c r="C21" s="26" t="s">
        <v>18</v>
      </c>
      <c r="D21" s="26"/>
      <c r="E21" s="42">
        <v>45.52</v>
      </c>
      <c r="F21" s="50" t="s">
        <v>12</v>
      </c>
      <c r="G21" s="51"/>
      <c r="H21" s="28"/>
    </row>
    <row r="22" spans="1:8" ht="12.6" customHeight="1" x14ac:dyDescent="0.25">
      <c r="A22" s="69"/>
      <c r="B22" s="30">
        <f>SUM(B19:B21)</f>
        <v>562.92000000000007</v>
      </c>
      <c r="C22" s="53" t="s">
        <v>19</v>
      </c>
      <c r="D22" s="55"/>
      <c r="E22" s="48"/>
      <c r="F22" s="63" t="s">
        <v>36</v>
      </c>
      <c r="G22" s="64"/>
      <c r="H22" s="65"/>
    </row>
    <row r="23" spans="1:8" ht="12.6" customHeight="1" x14ac:dyDescent="0.25">
      <c r="A23" s="30"/>
      <c r="B23" s="30"/>
      <c r="C23" s="30"/>
      <c r="D23" s="30"/>
      <c r="E23" s="13">
        <f>IF(((E20-100)&gt;0),E20-100,"")</f>
        <v>37.949999999999989</v>
      </c>
      <c r="F23" s="31" t="s">
        <v>25</v>
      </c>
      <c r="G23" s="31"/>
      <c r="H23" s="23"/>
    </row>
    <row r="24" spans="1:8" ht="13.2" x14ac:dyDescent="0.25">
      <c r="A24" s="68"/>
      <c r="B24" s="30">
        <f>SteuerpflBrutto +$E$24</f>
        <v>3329.2585714285715</v>
      </c>
      <c r="C24" s="50" t="s">
        <v>13</v>
      </c>
      <c r="D24" s="51"/>
      <c r="E24" s="32">
        <f>SUM(E21:E23)</f>
        <v>83.47</v>
      </c>
      <c r="F24" s="50" t="s">
        <v>30</v>
      </c>
      <c r="G24" s="51"/>
      <c r="H24" s="52"/>
    </row>
    <row r="25" spans="1:8" ht="7.2" customHeight="1" x14ac:dyDescent="0.25">
      <c r="A25" s="69"/>
      <c r="B25" s="33"/>
      <c r="C25" s="29"/>
      <c r="D25" s="29"/>
      <c r="E25" s="27"/>
      <c r="F25" s="27"/>
      <c r="G25" s="27"/>
      <c r="H25" s="21"/>
    </row>
    <row r="26" spans="1:8" ht="13.2" hidden="1" customHeight="1" x14ac:dyDescent="0.25">
      <c r="A26" s="24"/>
      <c r="B26" s="34"/>
      <c r="C26" s="27"/>
      <c r="D26" s="27"/>
      <c r="E26" s="27"/>
      <c r="F26" s="27"/>
      <c r="G26" s="27"/>
      <c r="H26" s="21"/>
    </row>
    <row r="27" spans="1:8" ht="13.2" hidden="1" customHeight="1" x14ac:dyDescent="0.25">
      <c r="A27" s="24"/>
      <c r="B27" s="34"/>
      <c r="C27" s="27"/>
      <c r="D27" s="27"/>
      <c r="E27" s="27"/>
      <c r="F27" s="27"/>
      <c r="G27" s="27"/>
      <c r="H27" s="21"/>
    </row>
    <row r="28" spans="1:8" ht="13.2" hidden="1" customHeight="1" x14ac:dyDescent="0.25">
      <c r="A28" s="24"/>
      <c r="B28" s="34"/>
      <c r="C28" s="27"/>
      <c r="D28" s="27"/>
      <c r="E28" s="27"/>
      <c r="F28" s="27"/>
      <c r="G28" s="27"/>
      <c r="H28" s="21"/>
    </row>
    <row r="29" spans="1:8" ht="13.2" x14ac:dyDescent="0.25">
      <c r="A29" s="35"/>
      <c r="B29" s="30">
        <f>SVpflichtBrutto*E29</f>
        <v>272.99920285714285</v>
      </c>
      <c r="C29" s="31" t="s">
        <v>21</v>
      </c>
      <c r="D29" s="27"/>
      <c r="E29" s="49">
        <v>8.2000000000000003E-2</v>
      </c>
      <c r="F29" s="50" t="s">
        <v>37</v>
      </c>
      <c r="G29" s="51"/>
      <c r="H29" s="52"/>
    </row>
    <row r="30" spans="1:8" ht="15" customHeight="1" x14ac:dyDescent="0.25">
      <c r="A30" s="36"/>
      <c r="B30" s="30">
        <f>SVpflichtBrutto*E30</f>
        <v>314.614935</v>
      </c>
      <c r="C30" s="31" t="s">
        <v>22</v>
      </c>
      <c r="D30" s="27"/>
      <c r="E30" s="49">
        <v>9.4500000000000001E-2</v>
      </c>
      <c r="F30" s="50" t="s">
        <v>38</v>
      </c>
      <c r="G30" s="51"/>
      <c r="H30" s="52"/>
    </row>
    <row r="31" spans="1:8" ht="13.2" x14ac:dyDescent="0.25">
      <c r="A31" s="36"/>
      <c r="B31" s="30">
        <f>SVpflichtBrutto*E31</f>
        <v>49.938878571428567</v>
      </c>
      <c r="C31" s="31" t="s">
        <v>23</v>
      </c>
      <c r="D31" s="27"/>
      <c r="E31" s="49">
        <v>1.4999999999999999E-2</v>
      </c>
      <c r="F31" s="50" t="s">
        <v>32</v>
      </c>
      <c r="G31" s="51"/>
      <c r="H31" s="52"/>
    </row>
    <row r="32" spans="1:8" ht="13.2" x14ac:dyDescent="0.25">
      <c r="A32" s="22"/>
      <c r="B32" s="30">
        <f>SVpflichtBrutto*E32</f>
        <v>42.448046785714283</v>
      </c>
      <c r="C32" s="31" t="s">
        <v>24</v>
      </c>
      <c r="D32" s="27"/>
      <c r="E32" s="39">
        <v>1.2749999999999999E-2</v>
      </c>
      <c r="F32" s="50" t="s">
        <v>39</v>
      </c>
      <c r="G32" s="51"/>
      <c r="H32" s="52"/>
    </row>
    <row r="33" spans="1:8" ht="13.2" x14ac:dyDescent="0.25">
      <c r="A33" s="22"/>
      <c r="B33" s="32">
        <f>SUM(B29:B32)</f>
        <v>680.00106321428564</v>
      </c>
      <c r="C33" s="31" t="s">
        <v>33</v>
      </c>
      <c r="D33" s="37"/>
      <c r="E33" s="38"/>
      <c r="F33" s="29"/>
      <c r="G33" s="29"/>
      <c r="H33" s="22"/>
    </row>
    <row r="34" spans="1:8" ht="13.2" x14ac:dyDescent="0.25">
      <c r="A34" s="22"/>
      <c r="B34" s="32">
        <f>Steuern+Sozialbeiträge</f>
        <v>1242.9210632142858</v>
      </c>
      <c r="C34" s="31" t="s">
        <v>20</v>
      </c>
      <c r="D34" s="31"/>
      <c r="E34" s="31"/>
      <c r="F34" s="31"/>
      <c r="G34" s="31"/>
      <c r="H34" s="31"/>
    </row>
    <row r="35" spans="1:8" ht="16.2" thickBot="1" x14ac:dyDescent="0.35">
      <c r="A35" s="21"/>
      <c r="B35" s="41">
        <f>SteuerfreieZuschläge+(SteuerpflBrutto-gesetzlicheAbzüge)</f>
        <v>2002.8675082142859</v>
      </c>
      <c r="C35" s="37" t="s">
        <v>34</v>
      </c>
      <c r="D35" s="38"/>
      <c r="E35" s="29"/>
      <c r="F35" s="29"/>
      <c r="G35" s="29"/>
      <c r="H35" s="25"/>
    </row>
    <row r="36" spans="1:8" ht="16.2" thickTop="1" x14ac:dyDescent="0.2">
      <c r="A36" s="2"/>
      <c r="B36" s="2"/>
      <c r="C36" s="2"/>
      <c r="D36" s="2"/>
      <c r="E36" s="2"/>
      <c r="F36" s="2"/>
      <c r="G36" s="2"/>
    </row>
    <row r="37" spans="1:8" ht="15.6" x14ac:dyDescent="0.2">
      <c r="A37" s="3"/>
      <c r="B37" s="5"/>
      <c r="C37" s="6"/>
      <c r="D37" s="6"/>
      <c r="E37" s="5"/>
      <c r="F37" s="5"/>
      <c r="G37" s="5"/>
    </row>
    <row r="38" spans="1:8" ht="15.6" x14ac:dyDescent="0.2">
      <c r="A38" s="3"/>
      <c r="B38" s="5"/>
      <c r="C38" s="5"/>
      <c r="D38" s="6"/>
      <c r="E38" s="5"/>
      <c r="F38" s="5"/>
      <c r="G38" s="5"/>
    </row>
    <row r="39" spans="1:8" ht="15.6" x14ac:dyDescent="0.2">
      <c r="A39" s="3"/>
      <c r="B39" s="5"/>
      <c r="C39" s="6"/>
      <c r="D39" s="6"/>
      <c r="E39" s="5"/>
      <c r="F39" s="5"/>
      <c r="G39" s="5"/>
    </row>
    <row r="40" spans="1:8" ht="15.6" x14ac:dyDescent="0.2">
      <c r="A40" s="3"/>
      <c r="B40" s="7"/>
      <c r="C40" s="5"/>
      <c r="D40" s="5"/>
      <c r="E40" s="5"/>
      <c r="F40" s="5"/>
      <c r="G40" s="5"/>
    </row>
    <row r="41" spans="1:8" ht="15.6" x14ac:dyDescent="0.2">
      <c r="A41" s="3"/>
      <c r="B41" s="5"/>
      <c r="C41" s="5"/>
      <c r="D41" s="5"/>
      <c r="E41" s="5"/>
      <c r="F41" s="5"/>
      <c r="G41" s="5"/>
    </row>
    <row r="42" spans="1:8" x14ac:dyDescent="0.2">
      <c r="A42" s="4"/>
      <c r="B42" s="5"/>
      <c r="C42" s="5"/>
      <c r="D42" s="5"/>
      <c r="E42" s="5"/>
      <c r="F42" s="5"/>
      <c r="G42" s="5"/>
    </row>
    <row r="43" spans="1:8" ht="15.6" x14ac:dyDescent="0.2">
      <c r="A43" s="3"/>
      <c r="B43" s="5"/>
      <c r="C43" s="5"/>
      <c r="D43" s="5"/>
      <c r="E43" s="5"/>
      <c r="F43" s="5"/>
      <c r="G43" s="5"/>
    </row>
    <row r="44" spans="1:8" ht="15.6" x14ac:dyDescent="0.2">
      <c r="A44" s="3"/>
      <c r="B44" s="5"/>
      <c r="C44" s="5"/>
      <c r="D44" s="5"/>
      <c r="E44" s="5"/>
      <c r="F44" s="5"/>
      <c r="G44" s="5"/>
    </row>
    <row r="45" spans="1:8" ht="15.6" x14ac:dyDescent="0.2">
      <c r="A45" s="3"/>
      <c r="B45" s="5"/>
      <c r="C45" s="5"/>
      <c r="D45" s="5"/>
      <c r="E45" s="5"/>
      <c r="F45" s="5"/>
      <c r="G45" s="5"/>
    </row>
  </sheetData>
  <sheetProtection password="C7C6" sheet="1"/>
  <mergeCells count="26">
    <mergeCell ref="A6:A15"/>
    <mergeCell ref="A24:A25"/>
    <mergeCell ref="A17:A22"/>
    <mergeCell ref="C8:D8"/>
    <mergeCell ref="C19:D19"/>
    <mergeCell ref="C20:D20"/>
    <mergeCell ref="C15:D15"/>
    <mergeCell ref="C18:D18"/>
    <mergeCell ref="F4:H4"/>
    <mergeCell ref="F5:H5"/>
    <mergeCell ref="F6:H6"/>
    <mergeCell ref="C14:D14"/>
    <mergeCell ref="F24:H24"/>
    <mergeCell ref="C9:D12"/>
    <mergeCell ref="F9:H12"/>
    <mergeCell ref="F21:G21"/>
    <mergeCell ref="F22:H22"/>
    <mergeCell ref="F29:H29"/>
    <mergeCell ref="F30:H30"/>
    <mergeCell ref="F31:H31"/>
    <mergeCell ref="F32:H32"/>
    <mergeCell ref="C16:D16"/>
    <mergeCell ref="F14:G14"/>
    <mergeCell ref="C17:D17"/>
    <mergeCell ref="C22:D22"/>
    <mergeCell ref="C24:D24"/>
  </mergeCells>
  <hyperlinks>
    <hyperlink ref="F1" r:id="rId1"/>
    <hyperlink ref="D2" r:id="rId2"/>
  </hyperlinks>
  <pageMargins left="0.70866141732283472" right="0.70866141732283472" top="1.9685039370078741" bottom="0.78740157480314965" header="0.31496062992125984" footer="0.31496062992125984"/>
  <pageSetup paperSize="9" scale="115" orientation="landscape" r:id="rId3"/>
  <ignoredErrors>
    <ignoredError sqref="B8:B14 E6 E23" unlockedFormula="1"/>
  </ignoredErrors>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6" x14ac:dyDescent="0.2"/>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6" x14ac:dyDescent="0.2"/>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7</vt:i4>
      </vt:variant>
    </vt:vector>
  </HeadingPairs>
  <TitlesOfParts>
    <vt:vector size="10" baseType="lpstr">
      <vt:lpstr>Tabelle1</vt:lpstr>
      <vt:lpstr>Tabelle2</vt:lpstr>
      <vt:lpstr>Tabelle3</vt:lpstr>
      <vt:lpstr>AZfaktor</vt:lpstr>
      <vt:lpstr>gesetzlicheAbzüge</vt:lpstr>
      <vt:lpstr>Sozialbeiträge</vt:lpstr>
      <vt:lpstr>SteuerfreieZuschläge</vt:lpstr>
      <vt:lpstr>Steuern</vt:lpstr>
      <vt:lpstr>SteuerpflBrutto</vt:lpstr>
      <vt:lpstr>SVpflichtBrutto</vt:lpstr>
    </vt:vector>
  </TitlesOfParts>
  <Company>AKK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AKK</dc:creator>
  <cp:lastModifiedBy>Tobias Michel</cp:lastModifiedBy>
  <cp:lastPrinted>2013-02-11T07:49:22Z</cp:lastPrinted>
  <dcterms:created xsi:type="dcterms:W3CDTF">2012-12-24T14:50:44Z</dcterms:created>
  <dcterms:modified xsi:type="dcterms:W3CDTF">2013-04-09T14:58:04Z</dcterms:modified>
</cp:coreProperties>
</file>